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BSERVER\kyoyu\総務課\財政担当データ\財政関係\財政状況資料集\R02財政状況資料集\【財政状況資料集】_294527_川上村_2020\"/>
    </mc:Choice>
  </mc:AlternateContent>
  <xr:revisionPtr revIDLastSave="0" documentId="13_ncr:1_{D9DA6FA2-44D2-4191-95B6-2656F8B4C7B0}" xr6:coauthVersionLast="36" xr6:coauthVersionMax="36" xr10:uidLastSave="{00000000-0000-0000-0000-000000000000}"/>
  <bookViews>
    <workbookView xWindow="0" yWindow="0" windowWidth="15360" windowHeight="7632" firstSheet="6"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BE36" i="10"/>
  <c r="AM36" i="10"/>
  <c r="BE35" i="10"/>
  <c r="AM35" i="10"/>
  <c r="BW34" i="10"/>
  <c r="BW35" i="10" s="1"/>
  <c r="BW36" i="10" s="1"/>
  <c r="BW37" i="10" s="1"/>
  <c r="BW38" i="10" s="1"/>
  <c r="BW39" i="10" s="1"/>
  <c r="BW40" i="10" s="1"/>
  <c r="AM34" i="10"/>
  <c r="C34" i="10"/>
  <c r="C35" i="10" s="1"/>
  <c r="CO34" i="10" l="1"/>
  <c r="CO35" i="10" s="1"/>
  <c r="CO36" i="10" s="1"/>
  <c r="C36" i="10"/>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<sst xmlns="http://schemas.openxmlformats.org/spreadsheetml/2006/main" count="1098" uniqueCount="607">
  <si>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</si>
  <si>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</si>
  <si>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</si>
  <si>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</si>
  <si>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</si>
  <si>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</si>
  <si>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</si>
  <si>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</si>
  <si>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</si>
  <si>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</si>
  <si>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</si>
  <si>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</si>
  <si>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</si>
  <si>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</si>
  <si>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</si>
  <si>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</si>
  <si>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</si>
  <si>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</si>
  <si>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</si>
  <si>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</si>
  <si>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</si>
  <si>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</si>
  <si>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</si>
  <si>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</si>
  <si>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</si>
  <si>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</si>
  <si>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</si>
  <si>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</si>
  <si>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</si>
  <si>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</si>
  <si>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</si>
  <si>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</si>
  <si>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</si>
  <si>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</si>
  <si>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</si>
  <si>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</si>
  <si>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</si>
  <si>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</si>
  <si>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</si>
  <si>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</si>
  <si>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</si>
  <si>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</si>
  <si>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</si>
  <si>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</si>
  <si>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</si>
  <si>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</si>
  <si>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</si>
  <si>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</si>
  <si>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</si>
  <si>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</si>
  <si>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</si>
  <si>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</si>
  <si>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</si>
  <si>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</si>
  <si>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</si>
  <si>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</si>
  <si>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</si>
  <si>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</si>
  <si>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</si>
  <si>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</si>
  <si>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</si>
  <si>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</si>
  <si>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</si>
  <si>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</si>
  <si>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</si>
  <si>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</si>
  <si>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</si>
  <si>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</si>
  <si>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</si>
  <si>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</si>
  <si>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</si>
  <si>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</si>
  <si>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</si>
  <si>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</si>
  <si>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</si>
  <si>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</si>
  <si>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</si>
  <si>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</si>
  <si>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</si>
  <si>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</si>
  <si>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</si>
  <si>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</si>
  <si>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</si>
  <si>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</si>
  <si>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</si>
  <si>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</si>
  <si>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</si>
  <si>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</si>
  <si>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</si>
  <si>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</si>
  <si>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</si>
  <si>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</si>
  <si>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</si>
  <si>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</si>
  <si>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</si>
  <si>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</si>
  <si>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</si>
  <si>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</si>
  <si>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</si>
  <si>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</si>
  <si>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</si>
  <si>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</si>
  <si>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</si>
  <si>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</si>
  <si>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</si>
  <si>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</si>
  <si>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</si>
  <si>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</si>
  <si>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</si>
  <si>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</si>
  <si>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</si>
  <si>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</si>
  <si>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</si>
  <si>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</si>
  <si>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</si>
  <si>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</si>
  <si>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</si>
  <si>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</si>
  <si>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</si>
  <si>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</si>
  <si>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</si>
  <si>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</si>
  <si>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</si>
  <si>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</si>
  <si>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</si>
  <si>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</si>
  <si>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</si>
  <si>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</si>
  <si>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</si>
  <si>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</si>
  <si>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</si>
  <si>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</si>
  <si>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</si>
  <si>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</si>
  <si>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</si>
  <si>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</si>
  <si>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</si>
  <si>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</si>
  <si>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</si>
  <si>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</si>
  <si>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</si>
  <si>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</si>
  <si>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</si>
  <si>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</si>
  <si>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</si>
  <si>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</si>
  <si>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</si>
  <si>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</si>
  <si>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</si>
  <si>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</si>
  <si>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</si>
  <si>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</si>
  <si>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</si>
  <si>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</si>
  <si>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</si>
  <si>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</si>
  <si>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</si>
  <si>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</si>
  <si>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</si>
  <si>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</si>
  <si>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</si>
  <si>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</si>
  <si>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</si>
  <si>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</si>
  <si>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</si>
  <si>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</si>
  <si>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</si>
  <si>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</si>
  <si>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</si>
  <si>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</si>
  <si>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</si>
  <si>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</si>
  <si>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</si>
  <si>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</si>
  <si>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</si>
  <si>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</si>
  <si>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</si>
  <si>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</si>
  <si>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</si>
  <si>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</si>
  <si>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</si>
  <si>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</si>
  <si>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</si>
  <si>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</si>
  <si>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</si>
  <si>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</si>
  <si>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</si>
  <si>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</si>
  <si>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</si>
  <si>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</si>
  <si>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</si>
  <si>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</si>
  <si>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</si>
  <si>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</si>
  <si>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</si>
  <si>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</si>
  <si>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</si>
  <si>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</si>
  <si>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</si>
  <si>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</si>
  <si>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</si>
  <si>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</si>
  <si>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</si>
  <si>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</si>
  <si>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</si>
  <si>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</si>
  <si>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</si>
  <si>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</si>
  <si>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</si>
  <si>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</si>
  <si>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</si>
  <si>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</si>
  <si>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</si>
  <si>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</si>
  <si>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</si>
  <si>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</si>
  <si>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</si>
  <si>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</si>
  <si>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</si>
  <si>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</si>
  <si>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</si>
  <si>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</si>
  <si>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</si>
  <si>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</si>
  <si>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</si>
  <si>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</si>
  <si>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</si>
  <si>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</si>
  <si>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</si>
  <si>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</si>
  <si>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</si>
  <si>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</si>
  <si>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</si>
  <si>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</si>
  <si>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</si>
  <si>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</si>
  <si>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</si>
  <si>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</si>
  <si>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</si>
  <si>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</si>
  <si>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</si>
  <si>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</si>
  <si>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</si>
  <si>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</si>
  <si>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</si>
  <si>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</si>
  <si>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</si>
  <si>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</si>
  <si>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</si>
  <si>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</si>
  <si>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</si>
  <si>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</si>
  <si>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</si>
  <si>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</si>
  <si>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</si>
  <si>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</si>
  <si>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</si>
  <si>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</si>
  <si>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</si>
  <si>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</si>
  <si>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</si>
  <si>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</si>
  <si>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</si>
  <si>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</si>
  <si>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</si>
  <si>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</si>
  <si>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</si>
  <si>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</si>
  <si>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</si>
  <si>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</si>
  <si>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</si>
  <si>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</si>
  <si>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</si>
  <si>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</si>
  <si>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</si>
  <si>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</si>
  <si>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</si>
  <si>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</si>
  <si>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</si>
  <si>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</si>
  <si>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</si>
  <si>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</si>
  <si>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</si>
  <si>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</si>
  <si>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</si>
  <si>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</si>
  <si>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</si>
  <si>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</si>
  <si>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</si>
  <si>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</si>
  <si>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</si>
  <si>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</si>
  <si>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</si>
  <si>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</si>
  <si>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</si>
  <si>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</si>
  <si>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</si>
  <si>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</si>
  <si>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</si>
  <si>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</si>
  <si>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</si>
  <si>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</si>
  <si>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</si>
  <si>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</si>
  <si>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</si>
  <si>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</si>
  <si>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</si>
  <si>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</si>
  <si>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</si>
  <si>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</si>
  <si>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</si>
  <si>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</si>
  <si>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</si>
  <si>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</si>
  <si>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</si>
  <si>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</si>
  <si>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</si>
  <si>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</si>
  <si>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</si>
  <si>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</si>
  <si>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</si>
  <si>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</si>
  <si>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</si>
  <si>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</si>
  <si>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</si>
  <si>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</si>
  <si>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</si>
  <si>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</si>
  <si>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</si>
  <si>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</si>
  <si>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</si>
  <si>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</si>
  <si>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</si>
  <si>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</si>
  <si>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</si>
  <si>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</si>
  <si>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</si>
  <si>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</si>
  <si>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</si>
  <si>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</si>
  <si>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</si>
  <si>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</si>
  <si>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</si>
  <si>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</si>
  <si>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</si>
  <si>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</si>
  <si>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</si>
  <si>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</si>
  <si>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</si>
  <si>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</si>
  <si>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</si>
  <si>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</si>
  <si>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</si>
  <si>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</si>
  <si>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</si>
  <si>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</si>
  <si>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</si>
  <si>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</si>
  <si>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</si>
  <si>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</si>
  <si>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</si>
  <si>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</si>
  <si>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</si>
  <si>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</si>
  <si>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</si>
  <si>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</si>
  <si>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</si>
  <si>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</si>
  <si>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</si>
  <si>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</si>
  <si>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</si>
  <si>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</si>
  <si>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</si>
  <si>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</si>
  <si>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</si>
  <si>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</si>
  <si>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</si>
  <si>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</si>
  <si>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</si>
  <si>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</si>
  <si>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</si>
  <si>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</si>
  <si>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</si>
  <si>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</si>
  <si>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</si>
  <si>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</si>
  <si>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</si>
  <si>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</si>
  <si>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</si>
  <si>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</si>
  <si>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</si>
  <si>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</si>
  <si>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</si>
  <si>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</si>
  <si>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</si>
  <si>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</si>
  <si>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</si>
  <si>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</si>
  <si>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</si>
  <si>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</si>
  <si>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</si>
  <si>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</si>
  <si>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</si>
  <si>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</si>
  <si>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</si>
  <si>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</si>
  <si>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</si>
  <si>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</si>
  <si>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</si>
  <si>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</si>
  <si>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</si>
  <si>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</si>
  <si>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</si>
  <si>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</si>
  <si>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</si>
  <si>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</si>
  <si>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</si>
  <si>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</si>
  <si>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</si>
  <si>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</si>
  <si>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</si>
  <si>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</si>
  <si>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</si>
  <si>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</si>
  <si>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</si>
  <si>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</si>
  <si>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</si>
  <si>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</si>
  <si>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</si>
  <si>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</si>
  <si>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</si>
  <si>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</si>
  <si>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</si>
  <si>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</si>
  <si>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</si>
  <si>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</si>
  <si>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</si>
  <si>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</si>
  <si>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</si>
  <si>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</si>
  <si>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</si>
  <si>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</si>
  <si>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</si>
  <si>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</si>
  <si>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</si>
  <si>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</si>
  <si>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</si>
  <si>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</si>
  <si>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</si>
  <si>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</si>
  <si>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</si>
  <si>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</si>
  <si>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</si>
  <si>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</si>
  <si>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</si>
  <si>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</si>
  <si>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</si>
  <si>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</si>
  <si>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</si>
  <si>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</si>
  <si>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</si>
  <si>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</si>
  <si>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</si>
  <si>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</si>
  <si>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</si>
  <si>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</si>
  <si>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</si>
  <si>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</si>
  <si>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</si>
  <si>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</si>
  <si>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</si>
  <si>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</si>
  <si>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</si>
  <si>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</si>
  <si>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</si>
  <si>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</si>
  <si>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</si>
  <si>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</si>
  <si>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</si>
  <si>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</si>
  <si>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</si>
  <si>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</si>
  <si>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</si>
  <si>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</si>
  <si>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</si>
  <si>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</si>
  <si>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</si>
  <si>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</si>
  <si>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</si>
  <si>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</si>
  <si>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</si>
  <si>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</si>
  <si>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</si>
  <si>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</si>
  <si>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</si>
  <si>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</si>
  <si>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</si>
  <si>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</si>
  <si>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</si>
  <si>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</si>
  <si>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</si>
  <si>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</si>
  <si>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</si>
  <si>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</si>
  <si>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</si>
  <si>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</si>
  <si>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</si>
  <si>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</si>
  <si>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</si>
  <si>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</si>
  <si>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</si>
  <si>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</si>
  <si>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</si>
  <si>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</si>
  <si>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</si>
  <si>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</si>
  <si>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</si>
  <si>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</si>
  <si>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</si>
  <si>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</si>
  <si>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</si>
  <si>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</si>
  <si>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</si>
  <si>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</si>
  <si>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</si>
  <si>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</si>
  <si>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</si>
  <si>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</si>
  <si>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</si>
  <si>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</si>
  <si>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</si>
  <si>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</si>
  <si>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</si>
  <si>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</si>
  <si>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</si>
  <si>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</si>
  <si>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</si>
  <si>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</si>
  <si>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</si>
  <si>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</si>
  <si>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</si>
  <si>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</si>
  <si>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</si>
  <si>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</si>
  <si>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</si>
  <si>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</si>
  <si>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</si>
  <si>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</si>
  <si>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</si>
  <si>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</si>
  <si>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</si>
  <si>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</si>
  <si>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</si>
  <si>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</si>
  <si>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</si>
  <si>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</si>
  <si>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</si>
  <si>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</si>
  <si>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</si>
  <si>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</si>
  <si>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</si>
  <si>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</si>
  <si>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</si>
  <si>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</si>
  <si>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</si>
  <si>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</si>
  <si>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</si>
  <si>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</si>
  <si>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</si>
  <si>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5.15</t>
  </si>
  <si>
    <t>▲ 13.37</t>
  </si>
  <si>
    <t>▲ 9.80</t>
  </si>
  <si>
    <t>▲ 2.10</t>
  </si>
  <si>
    <t>川上村営林野事業特別会計</t>
  </si>
  <si>
    <t>▲ 0.94</t>
  </si>
  <si>
    <t>川上村歯科診療所特別会計</t>
  </si>
  <si>
    <t>▲ 0.20</t>
  </si>
  <si>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</si>
  <si>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</si>
  <si>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</si>
  <si>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</si>
  <si>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</si>
  <si>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川上村介護保険事業特別会計(サービス事業勘定)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</si>
  <si>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</si>
  <si>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</si>
  <si>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</si>
  <si>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</si>
  <si>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</si>
  <si>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</si>
  <si>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</si>
  <si>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</si>
  <si>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川上村土地開発公社</t>
    <rPh sb="0" eb="3">
      <t>カワカミムラ</t>
    </rPh>
    <rPh sb="3" eb="5">
      <t>トチ</t>
    </rPh>
    <rPh sb="5" eb="7">
      <t>カイハツ</t>
    </rPh>
    <rPh sb="7" eb="9">
      <t>コウシャ</t>
    </rPh>
    <phoneticPr fontId="2"/>
  </si>
  <si>
    <t>グリーンパークかわかみ</t>
  </si>
  <si>
    <t>吉野川紀の川源流物語</t>
    <rPh sb="0" eb="3">
      <t>ヨシノガワ</t>
    </rPh>
    <rPh sb="3" eb="4">
      <t>キ</t>
    </rPh>
    <rPh sb="5" eb="6">
      <t>カワ</t>
    </rPh>
    <rPh sb="6" eb="8">
      <t>ゲンリュウ</t>
    </rPh>
    <rPh sb="8" eb="10">
      <t>モノガタリ</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</si>
  <si>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</si>
  <si>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</si>
  <si>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さくら広域環境衛生組合</t>
  </si>
  <si>
    <t>奈良広域水質検査センター組合</t>
  </si>
  <si>
    <t>奈良県後期高齢者医療広域連合</t>
  </si>
  <si>
    <t>南和広域医療組合</t>
  </si>
  <si>
    <t>奈良県広域消防組合</t>
  </si>
  <si>
    <t>かわかみらいふ</t>
    <phoneticPr fontId="2"/>
  </si>
  <si>
    <t>水源地域保全基金</t>
    <rPh sb="0" eb="3">
      <t>スイゲンチ</t>
    </rPh>
    <rPh sb="4" eb="6">
      <t>ホゼン</t>
    </rPh>
    <rPh sb="6" eb="8">
      <t>キキン</t>
    </rPh>
    <phoneticPr fontId="2"/>
  </si>
  <si>
    <t>地域福祉基金</t>
    <phoneticPr fontId="2"/>
  </si>
  <si>
    <t>村有林野基金</t>
    <phoneticPr fontId="2"/>
  </si>
  <si>
    <t>公営住宅基金</t>
    <phoneticPr fontId="2"/>
  </si>
  <si>
    <t>森林環境譲与税基金</t>
    <rPh sb="0" eb="4">
      <t>シンリンカンキョウ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</si>
</sst>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7CF-4CE3-839B-B14C36C391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347840</c:v>
                </c:pt>
                <c:pt idx="1">
                  <c:v>495003</c:v>
                </c:pt>
                <c:pt idx="2">
                  <c:v>483288</c:v>
                </c:pt>
                <c:pt idx="3">
                  <c:v>414418</c:v>
                </c:pt>
                <c:pt idx="4">
                  <c:v>424554</c:v>
                </c:pt>
              </c:numCache>
            </c:numRef>
          </c:val>
          <c:smooth val="0"/>
          <c:extLst>
            <c:ext xmlns:c16="http://schemas.microsoft.com/office/drawing/2014/chart" uri="{C3380CC4-5D6E-409C-BE32-E72D297353CC}">
              <c16:uniqueId val="{00000001-A7CF-4CE3-839B-B14C36C391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22.16</c:v>
                </c:pt>
                <c:pt idx="1">
                  <c:v>17.8</c:v>
                </c:pt>
                <c:pt idx="2">
                  <c:v>14.48</c:v>
                </c:pt>
                <c:pt idx="3">
                  <c:v>16.05</c:v>
                </c:pt>
                <c:pt idx="4">
                  <c:v>15</c:v>
                </c:pt>
              </c:numCache>
            </c:numRef>
          </c:val>
          <c:extLst>
            <c:ext xmlns:c16="http://schemas.microsoft.com/office/drawing/2014/chart" uri="{C3380CC4-5D6E-409C-BE32-E72D297353CC}">
              <c16:uniqueId val="{00000000-EF5B-442D-BE97-EDAB9405E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126.39</c:v>
                </c:pt>
                <c:pt idx="1">
                  <c:v>136.06</c:v>
                </c:pt>
                <c:pt idx="2">
                  <c:v>129.82</c:v>
                </c:pt>
                <c:pt idx="3">
                  <c:v>114.6</c:v>
                </c:pt>
                <c:pt idx="4">
                  <c:v>103.54</c:v>
                </c:pt>
              </c:numCache>
            </c:numRef>
          </c:val>
          <c:extLst>
            <c:ext xmlns:c16="http://schemas.microsoft.com/office/drawing/2014/chart" uri="{C3380CC4-5D6E-409C-BE32-E72D297353CC}">
              <c16:uniqueId val="{00000001-EF5B-442D-BE97-EDAB9405E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7.09</c:v>
                </c:pt>
                <c:pt idx="1">
                  <c:v>-5.15</c:v>
                </c:pt>
                <c:pt idx="2">
                  <c:v>-13.37</c:v>
                </c:pt>
                <c:pt idx="3">
                  <c:v>-9.8000000000000007</c:v>
                </c:pt>
                <c:pt idx="4">
                  <c:v>-2.1</c:v>
                </c:pt>
              </c:numCache>
            </c:numRef>
          </c:val>
          <c:smooth val="0"/>
          <c:extLst>
            <c:ext xmlns:c16="http://schemas.microsoft.com/office/drawing/2014/chart" uri="{C3380CC4-5D6E-409C-BE32-E72D297353CC}">
              <c16:uniqueId val="{00000002-EF5B-442D-BE97-EDAB9405E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0-2BD5-4D6B-B8C6-0DB15F7861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D5-4D6B-B8C6-0DB15F7861C3}"/>
            </c:ext>
          </c:extLst>
        </c:ser>
        <c:ser>
          <c:idx val="2"/>
          <c:order val="2"/>
          <c:tx>
            <c:strRef>
              <c:f>データシート!$A$29</c:f>
              <c:strCache>
                <c:ptCount val="1"/>
                <c:pt idx="0">
                  <c:v>川上村介護保険事業特別会計(サービス事業勘定)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2-2BD5-4D6B-B8C6-0DB15F7861C3}"/>
            </c:ext>
          </c:extLst>
        </c:ser>
        <c:ser>
          <c:idx val="3"/>
          <c:order val="3"/>
          <c:tx>
            <c:strRef>
              <c:f>データシート!$A$30</c:f>
              <c:strCache>
                <c:ptCount val="1"/>
                <c:pt idx="0">
                  <c:v>川上村簡易水道事業特別会計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0.21</c:v>
                </c:pt>
                <c:pt idx="2">
                  <c:v>#N/A</c:v>
                </c:pt>
                <c:pt idx="3">
                  <c:v>0.31</c:v>
                </c:pt>
                <c:pt idx="4">
                  <c:v>#N/A</c:v>
                </c:pt>
                <c:pt idx="5">
                  <c:v>0.2</c:v>
                </c:pt>
                <c:pt idx="6">
                  <c:v>#N/A</c:v>
                </c:pt>
                <c:pt idx="7">
                  <c:v>0.23</c:v>
                </c:pt>
                <c:pt idx="8">
                  <c:v>#N/A</c:v>
                </c:pt>
                <c:pt idx="9">
                  <c:v>0.1</c:v>
                </c:pt>
              </c:numCache>
            </c:numRef>
          </c:val>
          <c:extLst>
            <c:ext xmlns:c16="http://schemas.microsoft.com/office/drawing/2014/chart" uri="{C3380CC4-5D6E-409C-BE32-E72D297353CC}">
              <c16:uniqueId val="{00000003-2BD5-4D6B-B8C6-0DB15F7861C3}"/>
            </c:ext>
          </c:extLst>
        </c:ser>
        <c:ser>
          <c:idx val="4"/>
          <c:order val="4"/>
          <c:tx>
            <c:strRef>
              <c:f>データシート!$A$31</c:f>
              <c:strCache>
                <c:ptCount val="1"/>
                <c:pt idx="0">
                  <c:v>川上村国民健康保険事業特別会計(直診勘定)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c:v>
                </c:pt>
                <c:pt idx="2">
                  <c:v>#N/A</c:v>
                </c:pt>
                <c:pt idx="3">
                  <c:v>0.52</c:v>
                </c:pt>
                <c:pt idx="4">
                  <c:v>#N/A</c:v>
                </c:pt>
                <c:pt idx="5">
                  <c:v>0.41</c:v>
                </c:pt>
                <c:pt idx="6">
                  <c:v>#N/A</c:v>
                </c:pt>
                <c:pt idx="7">
                  <c:v>0.26</c:v>
                </c:pt>
                <c:pt idx="8">
                  <c:v>#N/A</c:v>
                </c:pt>
                <c:pt idx="9">
                  <c:v>0.38</c:v>
                </c:pt>
              </c:numCache>
            </c:numRef>
          </c:val>
          <c:extLst>
            <c:ext xmlns:c16="http://schemas.microsoft.com/office/drawing/2014/chart" uri="{C3380CC4-5D6E-409C-BE32-E72D297353CC}">
              <c16:uniqueId val="{00000004-2BD5-4D6B-B8C6-0DB15F7861C3}"/>
            </c:ext>
          </c:extLst>
        </c:ser>
        <c:ser>
          <c:idx val="5"/>
          <c:order val="5"/>
          <c:tx>
            <c:strRef>
              <c:f>データシート!$A$32</c:f>
              <c:strCache>
                <c:ptCount val="1"/>
                <c:pt idx="0">
                  <c:v>川上村国民健康保険事業特別会計(事業勘定)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3.54</c:v>
                </c:pt>
                <c:pt idx="2">
                  <c:v>#N/A</c:v>
                </c:pt>
                <c:pt idx="3">
                  <c:v>3.79</c:v>
                </c:pt>
                <c:pt idx="4">
                  <c:v>#N/A</c:v>
                </c:pt>
                <c:pt idx="5">
                  <c:v>1.34</c:v>
                </c:pt>
                <c:pt idx="6">
                  <c:v>#N/A</c:v>
                </c:pt>
                <c:pt idx="7">
                  <c:v>1.3</c:v>
                </c:pt>
                <c:pt idx="8">
                  <c:v>#N/A</c:v>
                </c:pt>
                <c:pt idx="9">
                  <c:v>0.92</c:v>
                </c:pt>
              </c:numCache>
            </c:numRef>
          </c:val>
          <c:extLst>
            <c:ext xmlns:c16="http://schemas.microsoft.com/office/drawing/2014/chart" uri="{C3380CC4-5D6E-409C-BE32-E72D297353CC}">
              <c16:uniqueId val="{00000005-2BD5-4D6B-B8C6-0DB15F7861C3}"/>
            </c:ext>
          </c:extLst>
        </c:ser>
        <c:ser>
          <c:idx val="6"/>
          <c:order val="6"/>
          <c:tx>
            <c:strRef>
              <c:f>データシート!$A$33</c:f>
              <c:strCache>
                <c:ptCount val="1"/>
                <c:pt idx="0">
                  <c:v>川上村介護保険事業特別会計(保険事業勘定)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2.0499999999999998</c:v>
                </c:pt>
                <c:pt idx="2">
                  <c:v>#N/A</c:v>
                </c:pt>
                <c:pt idx="3">
                  <c:v>1.97</c:v>
                </c:pt>
                <c:pt idx="4">
                  <c:v>#N/A</c:v>
                </c:pt>
                <c:pt idx="5">
                  <c:v>1.52</c:v>
                </c:pt>
                <c:pt idx="6">
                  <c:v>#N/A</c:v>
                </c:pt>
                <c:pt idx="7">
                  <c:v>2.34</c:v>
                </c:pt>
                <c:pt idx="8">
                  <c:v>#N/A</c:v>
                </c:pt>
                <c:pt idx="9">
                  <c:v>2.68</c:v>
                </c:pt>
              </c:numCache>
            </c:numRef>
          </c:val>
          <c:extLst>
            <c:ext xmlns:c16="http://schemas.microsoft.com/office/drawing/2014/chart" uri="{C3380CC4-5D6E-409C-BE32-E72D297353CC}">
              <c16:uniqueId val="{00000006-2BD5-4D6B-B8C6-0DB15F7861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22.06</c:v>
                </c:pt>
                <c:pt idx="2">
                  <c:v>#N/A</c:v>
                </c:pt>
                <c:pt idx="3">
                  <c:v>17.8</c:v>
                </c:pt>
                <c:pt idx="4">
                  <c:v>#N/A</c:v>
                </c:pt>
                <c:pt idx="5">
                  <c:v>14.42</c:v>
                </c:pt>
                <c:pt idx="6">
                  <c:v>#N/A</c:v>
                </c:pt>
                <c:pt idx="7">
                  <c:v>15.96</c:v>
                </c:pt>
                <c:pt idx="8">
                  <c:v>#N/A</c:v>
                </c:pt>
                <c:pt idx="9">
                  <c:v>16.100000000000001</c:v>
                </c:pt>
              </c:numCache>
            </c:numRef>
          </c:val>
          <c:extLst>
            <c:ext xmlns:c16="http://schemas.microsoft.com/office/drawing/2014/chart" uri="{C3380CC4-5D6E-409C-BE32-E72D297353CC}">
              <c16:uniqueId val="{00000007-2BD5-4D6B-B8C6-0DB15F7861C3}"/>
            </c:ext>
          </c:extLst>
        </c:ser>
        <c:ser>
          <c:idx val="8"/>
          <c:order val="8"/>
          <c:tx>
            <c:strRef>
              <c:f>データシート!$A$35</c:f>
              <c:strCache>
                <c:ptCount val="1"/>
                <c:pt idx="0">
                  <c:v>川上村歯科診療所特別会計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0.04</c:v>
                </c:pt>
                <c:pt idx="2">
                  <c:v>#N/A</c:v>
                </c:pt>
                <c:pt idx="3">
                  <c:v>0.02</c:v>
                </c:pt>
                <c:pt idx="4">
                  <c:v>#N/A</c:v>
                </c:pt>
                <c:pt idx="5">
                  <c:v>0.01</c:v>
                </c:pt>
                <c:pt idx="6">
                  <c:v>#N/A</c:v>
                </c:pt>
                <c:pt idx="7">
                  <c:v>0.03</c:v>
                </c:pt>
                <c:pt idx="8">
                  <c:v>0.2</c:v>
                </c:pt>
                <c:pt idx="9">
                  <c:v>#N/A</c:v>
                </c:pt>
              </c:numCache>
            </c:numRef>
          </c:val>
          <c:extLst>
            <c:ext xmlns:c16="http://schemas.microsoft.com/office/drawing/2014/chart" uri="{C3380CC4-5D6E-409C-BE32-E72D297353CC}">
              <c16:uniqueId val="{00000008-2BD5-4D6B-B8C6-0DB15F7861C3}"/>
            </c:ext>
          </c:extLst>
        </c:ser>
        <c:ser>
          <c:idx val="9"/>
          <c:order val="9"/>
          <c:tx>
            <c:strRef>
              <c:f>データシート!$A$36</c:f>
              <c:strCache>
                <c:ptCount val="1"/>
                <c:pt idx="0">
                  <c:v>川上村営林野事業特別会計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0.01</c:v>
                </c:pt>
                <c:pt idx="8">
                  <c:v>0.94</c:v>
                </c:pt>
                <c:pt idx="9">
                  <c:v>#N/A</c:v>
                </c:pt>
              </c:numCache>
            </c:numRef>
          </c:val>
          <c:extLst>
            <c:ext xmlns:c16="http://schemas.microsoft.com/office/drawing/2014/chart" uri="{C3380CC4-5D6E-409C-BE32-E72D297353CC}">
              <c16:uniqueId val="{00000009-2BD5-4D6B-B8C6-0DB15F7861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222</c:v>
                </c:pt>
                <c:pt idx="5">
                  <c:v>207</c:v>
                </c:pt>
                <c:pt idx="8">
                  <c:v>217</c:v>
                </c:pt>
                <c:pt idx="11">
                  <c:v>229</c:v>
                </c:pt>
                <c:pt idx="14">
                  <c:v>246</c:v>
                </c:pt>
              </c:numCache>
            </c:numRef>
          </c:val>
          <c:extLst>
            <c:ext xmlns:c16="http://schemas.microsoft.com/office/drawing/2014/chart" uri="{C3380CC4-5D6E-409C-BE32-E72D297353CC}">
              <c16:uniqueId val="{00000000-9334-43B3-ABBC-B556D32DBD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34-43B3-ABBC-B556D32DBD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34-43B3-ABBC-B556D32DBD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11</c:v>
                </c:pt>
                <c:pt idx="6">
                  <c:v>6</c:v>
                </c:pt>
                <c:pt idx="9">
                  <c:v>6</c:v>
                </c:pt>
                <c:pt idx="12">
                  <c:v>9</c:v>
                </c:pt>
              </c:numCache>
            </c:numRef>
          </c:val>
          <c:extLst>
            <c:ext xmlns:c16="http://schemas.microsoft.com/office/drawing/2014/chart" uri="{C3380CC4-5D6E-409C-BE32-E72D297353CC}">
              <c16:uniqueId val="{00000003-9334-43B3-ABBC-B556D32DBD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72</c:v>
                </c:pt>
                <c:pt idx="6">
                  <c:v>69</c:v>
                </c:pt>
                <c:pt idx="9">
                  <c:v>70</c:v>
                </c:pt>
                <c:pt idx="12">
                  <c:v>68</c:v>
                </c:pt>
              </c:numCache>
            </c:numRef>
          </c:val>
          <c:extLst>
            <c:ext xmlns:c16="http://schemas.microsoft.com/office/drawing/2014/chart" uri="{C3380CC4-5D6E-409C-BE32-E72D297353CC}">
              <c16:uniqueId val="{00000004-9334-43B3-ABBC-B556D32DBD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34-43B3-ABBC-B556D32DBD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34-43B3-ABBC-B556D32DBD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170</c:v>
                </c:pt>
                <c:pt idx="3">
                  <c:v>202</c:v>
                </c:pt>
                <c:pt idx="6">
                  <c:v>224</c:v>
                </c:pt>
                <c:pt idx="9">
                  <c:v>244</c:v>
                </c:pt>
                <c:pt idx="12">
                  <c:v>269</c:v>
                </c:pt>
              </c:numCache>
            </c:numRef>
          </c:val>
          <c:extLst>
            <c:ext xmlns:c16="http://schemas.microsoft.com/office/drawing/2014/chart" uri="{C3380CC4-5D6E-409C-BE32-E72D297353CC}">
              <c16:uniqueId val="{00000007-9334-43B3-ABBC-B556D32DBD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c:v>
                </c:pt>
                <c:pt idx="2">
                  <c:v>#N/A</c:v>
                </c:pt>
                <c:pt idx="3">
                  <c:v>#N/A</c:v>
                </c:pt>
                <c:pt idx="4">
                  <c:v>78</c:v>
                </c:pt>
                <c:pt idx="5">
                  <c:v>#N/A</c:v>
                </c:pt>
                <c:pt idx="6">
                  <c:v>#N/A</c:v>
                </c:pt>
                <c:pt idx="7">
                  <c:v>82</c:v>
                </c:pt>
                <c:pt idx="8">
                  <c:v>#N/A</c:v>
                </c:pt>
                <c:pt idx="9">
                  <c:v>#N/A</c:v>
                </c:pt>
                <c:pt idx="10">
                  <c:v>91</c:v>
                </c:pt>
                <c:pt idx="11">
                  <c:v>#N/A</c:v>
                </c:pt>
                <c:pt idx="12">
                  <c:v>#N/A</c:v>
                </c:pt>
                <c:pt idx="13">
                  <c:v>100</c:v>
                </c:pt>
                <c:pt idx="14">
                  <c:v>#N/A</c:v>
                </c:pt>
              </c:numCache>
            </c:numRef>
          </c:val>
          <c:smooth val="0"/>
          <c:extLst>
            <c:ext xmlns:c16="http://schemas.microsoft.com/office/drawing/2014/chart" uri="{C3380CC4-5D6E-409C-BE32-E72D297353CC}">
              <c16:uniqueId val="{00000008-9334-43B3-ABBC-B556D32DBD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2292</c:v>
                </c:pt>
                <c:pt idx="5">
                  <c:v>2414</c:v>
                </c:pt>
                <c:pt idx="8">
                  <c:v>2676</c:v>
                </c:pt>
                <c:pt idx="11">
                  <c:v>2840</c:v>
                </c:pt>
                <c:pt idx="14">
                  <c:v>2795</c:v>
                </c:pt>
              </c:numCache>
            </c:numRef>
          </c:val>
          <c:extLst>
            <c:ext xmlns:c16="http://schemas.microsoft.com/office/drawing/2014/chart" uri="{C3380CC4-5D6E-409C-BE32-E72D297353CC}">
              <c16:uniqueId val="{00000000-A58A-44FA-A8FB-12C4C8D706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233</c:v>
                </c:pt>
                <c:pt idx="8">
                  <c:v>217</c:v>
                </c:pt>
                <c:pt idx="11">
                  <c:v>153</c:v>
                </c:pt>
                <c:pt idx="14">
                  <c:v>174</c:v>
                </c:pt>
              </c:numCache>
            </c:numRef>
          </c:val>
          <c:extLst>
            <c:ext xmlns:c16="http://schemas.microsoft.com/office/drawing/2014/chart" uri="{C3380CC4-5D6E-409C-BE32-E72D297353CC}">
              <c16:uniqueId val="{00000001-A58A-44FA-A8FB-12C4C8D706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6393</c:v>
                </c:pt>
                <c:pt idx="5">
                  <c:v>6370</c:v>
                </c:pt>
                <c:pt idx="8">
                  <c:v>6078</c:v>
                </c:pt>
                <c:pt idx="11">
                  <c:v>5747</c:v>
                </c:pt>
                <c:pt idx="14">
                  <c:v>5584</c:v>
                </c:pt>
              </c:numCache>
            </c:numRef>
          </c:val>
          <c:extLst>
            <c:ext xmlns:c16="http://schemas.microsoft.com/office/drawing/2014/chart" uri="{C3380CC4-5D6E-409C-BE32-E72D297353CC}">
              <c16:uniqueId val="{00000002-A58A-44FA-A8FB-12C4C8D706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8A-44FA-A8FB-12C4C8D706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8A-44FA-A8FB-12C4C8D706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A-44FA-A8FB-12C4C8D706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491</c:v>
                </c:pt>
                <c:pt idx="3">
                  <c:v>483</c:v>
                </c:pt>
                <c:pt idx="6">
                  <c:v>307</c:v>
                </c:pt>
                <c:pt idx="9">
                  <c:v>339</c:v>
                </c:pt>
                <c:pt idx="12">
                  <c:v>330</c:v>
                </c:pt>
              </c:numCache>
            </c:numRef>
          </c:val>
          <c:extLst>
            <c:ext xmlns:c16="http://schemas.microsoft.com/office/drawing/2014/chart" uri="{C3380CC4-5D6E-409C-BE32-E72D297353CC}">
              <c16:uniqueId val="{00000006-A58A-44FA-A8FB-12C4C8D706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319</c:v>
                </c:pt>
                <c:pt idx="3">
                  <c:v>314</c:v>
                </c:pt>
                <c:pt idx="6">
                  <c:v>317</c:v>
                </c:pt>
                <c:pt idx="9">
                  <c:v>253</c:v>
                </c:pt>
                <c:pt idx="12">
                  <c:v>220</c:v>
                </c:pt>
              </c:numCache>
            </c:numRef>
          </c:val>
          <c:extLst>
            <c:ext xmlns:c16="http://schemas.microsoft.com/office/drawing/2014/chart" uri="{C3380CC4-5D6E-409C-BE32-E72D297353CC}">
              <c16:uniqueId val="{00000007-A58A-44FA-A8FB-12C4C8D706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681</c:v>
                </c:pt>
                <c:pt idx="3">
                  <c:v>700</c:v>
                </c:pt>
                <c:pt idx="6">
                  <c:v>701</c:v>
                </c:pt>
                <c:pt idx="9">
                  <c:v>670</c:v>
                </c:pt>
                <c:pt idx="12">
                  <c:v>631</c:v>
                </c:pt>
              </c:numCache>
            </c:numRef>
          </c:val>
          <c:extLst>
            <c:ext xmlns:c16="http://schemas.microsoft.com/office/drawing/2014/chart" uri="{C3380CC4-5D6E-409C-BE32-E72D297353CC}">
              <c16:uniqueId val="{00000008-A58A-44FA-A8FB-12C4C8D706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8A-44FA-A8FB-12C4C8D706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2536</c:v>
                </c:pt>
                <c:pt idx="3">
                  <c:v>2654</c:v>
                </c:pt>
                <c:pt idx="6">
                  <c:v>2885</c:v>
                </c:pt>
                <c:pt idx="9">
                  <c:v>3110</c:v>
                </c:pt>
                <c:pt idx="12">
                  <c:v>3226</c:v>
                </c:pt>
              </c:numCache>
            </c:numRef>
          </c:val>
          <c:extLst>
            <c:ext xmlns:c16="http://schemas.microsoft.com/office/drawing/2014/chart" uri="{C3380CC4-5D6E-409C-BE32-E72D297353CC}">
              <c16:uniqueId val="{0000000A-A58A-44FA-A8FB-12C4C8D706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8A-44FA-A8FB-12C4C8D706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1854</c:v>
                </c:pt>
                <c:pt idx="1">
                  <c:v>1681</c:v>
                </c:pt>
                <c:pt idx="2">
                  <c:v>1645</c:v>
                </c:pt>
              </c:numCache>
            </c:numRef>
          </c:val>
          <c:extLst>
            <c:ext xmlns:c16="http://schemas.microsoft.com/office/drawing/2014/chart" uri="{C3380CC4-5D6E-409C-BE32-E72D297353CC}">
              <c16:uniqueId val="{00000000-9D5A-4A70-AD00-7489E0985B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185</c:v>
                </c:pt>
                <c:pt idx="1">
                  <c:v>189</c:v>
                </c:pt>
                <c:pt idx="2">
                  <c:v>192</c:v>
                </c:pt>
              </c:numCache>
            </c:numRef>
          </c:val>
          <c:extLst>
            <c:ext xmlns:c16="http://schemas.microsoft.com/office/drawing/2014/chart" uri="{C3380CC4-5D6E-409C-BE32-E72D297353CC}">
              <c16:uniqueId val="{00000001-9D5A-4A70-AD00-7489E0985B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3930</c:v>
                </c:pt>
                <c:pt idx="1">
                  <c:v>3756</c:v>
                </c:pt>
                <c:pt idx="2">
                  <c:v>3626</c:v>
                </c:pt>
              </c:numCache>
            </c:numRef>
          </c:val>
          <c:extLst>
            <c:ext xmlns:c16="http://schemas.microsoft.com/office/drawing/2014/chart" uri="{C3380CC4-5D6E-409C-BE32-E72D297353CC}">
              <c16:uniqueId val="{00000002-9D5A-4A70-AD00-7489E0985B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一般会計等に係る地方債の現在高は年々増加しているが充当可能基金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あるため、マイナス比率となっており、将来負担比率は健全な水準を維持している。今後も地方債発行の抑制や基金の運用の適正化に努め、マイナス比率の確保に努める</a:t>
          </a:r>
          <a:r>
            <a:rPr kumimoji="1"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利息積立や予算積立等で</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百万を積み立てた一方、財政調整基金を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造林のため林野基金</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百万円、水源地の</a:t>
          </a:r>
          <a:r>
            <a:rPr kumimoji="1" lang="ja-JP" altLang="ja-JP" sz="1100" b="0" i="0" baseline="0">
              <a:solidFill>
                <a:schemeClr val="dk1"/>
              </a:solidFill>
              <a:effectLst/>
              <a:latin typeface="+mn-lt"/>
              <a:ea typeface="+mn-ea"/>
              <a:cs typeface="+mn-cs"/>
            </a:rPr>
            <a:t>むらづくり活動補助金や公民館事業のためふるさと創生基金を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百万円、水源地域保全事業や吉野かわかみ社中事業等のため水源地域保全基金</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百万円取り崩したこと等により、基金全体としては</a:t>
          </a:r>
          <a:r>
            <a:rPr kumimoji="1" lang="en-US" altLang="ja-JP" sz="1100" b="0" i="0" baseline="0">
              <a:solidFill>
                <a:schemeClr val="dk1"/>
              </a:solidFill>
              <a:effectLst/>
              <a:latin typeface="+mn-lt"/>
              <a:ea typeface="+mn-ea"/>
              <a:cs typeface="+mn-cs"/>
            </a:rPr>
            <a:t>163</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自主財源が年々減少してる中、財源確保の確保が難しくなっているため基金の取り崩しが見込まれる。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水源地域保全基金：水源地域の保全事業に要する財源に充てるため。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村有林野基金：村有林野の取得及び造成に要する財源に充てるため。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地域福祉基金：福祉活動の促進及び快適な生活環境の形成等に要する財源に充てるため。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公営住宅基金：公営住宅の建設に要する財源に充てるため。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森林環境譲与税基金：森林整備及び促進に関する事業に要する財源に充てるため。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水源地域保全基金：水源地域保全事業や吉野かわかみ社中事業等のため</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百万円を充当した減額。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村有林野基金：村有林野の造成のため</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百万円を充当したため減額。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公営住宅基金：村営住宅の家賃収入のうち</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百万円を積立したため増額。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森林環境譲与税基金：令和２年度森林環境譲与税</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百万円を積立したため増額。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ふるさと創生基金：水源地のむらづくり活動補助金や公民館事業等に</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百万円を充当したため減額。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水源地域保全基金：今後自主財源や地方交付税の減少が見込まれ財源の確保のため、基金の取り崩しが見込まれる。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村有林野基金：村有林野の造成のため補助金を活用しているが、財源確保は難しく基金の取り崩しが見込まれる。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公営住宅基金：村営住宅を継続的に建設する計画にあたり、基金の取り崩しが見込まれる。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森林環境譲与税基金：森林整備及び促進に関する事業を促進するため、基金の取り崩しが見込まれる。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自主財源の減少により、財政調整基金を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百万円の取り崩しを行った為、昨年度より</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百万円の減額となった。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今後自主財源や地方交付税の減少が見込まれ財源の確保のため、基金の取り崩しが見込まれる。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基金の取り崩しは無く利息の積立及び簡易水道施設補助金分を積立を行ったため、</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自主財源等の減少により地方債の借入が大きくなってきており、債償還金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今後増加</a:t>
          </a:r>
          <a:r>
            <a:rPr kumimoji="1" lang="ja-JP" altLang="en-US" sz="1100" b="0" i="0" baseline="0">
              <a:solidFill>
                <a:schemeClr val="dk1"/>
              </a:solidFill>
              <a:effectLst/>
              <a:latin typeface="+mn-lt"/>
              <a:ea typeface="+mn-ea"/>
              <a:cs typeface="+mn-cs"/>
            </a:rPr>
            <a:t>していく</a:t>
          </a:r>
          <a:r>
            <a:rPr kumimoji="1" lang="ja-JP" altLang="ja-JP" sz="1100" b="0" i="0" baseline="0">
              <a:solidFill>
                <a:schemeClr val="dk1"/>
              </a:solidFill>
              <a:effectLst/>
              <a:latin typeface="+mn-lt"/>
              <a:ea typeface="+mn-ea"/>
              <a:cs typeface="+mn-cs"/>
            </a:rPr>
            <a:t>ため基金の取り崩しによる償還が見込まれる。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人口の減少や全国平均を上回る高齢化率（</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年末</a:t>
          </a:r>
          <a:r>
            <a:rPr kumimoji="1" lang="en-US" altLang="ja-JP" sz="1100" b="0" i="0" baseline="0">
              <a:solidFill>
                <a:schemeClr val="dk1"/>
              </a:solidFill>
              <a:effectLst/>
              <a:latin typeface="+mn-lt"/>
              <a:ea typeface="+mn-ea"/>
              <a:cs typeface="+mn-cs"/>
            </a:rPr>
            <a:t>57.3</a:t>
          </a:r>
          <a:r>
            <a:rPr kumimoji="1" lang="ja-JP" altLang="ja-JP" sz="1100" b="0" i="0" baseline="0">
              <a:solidFill>
                <a:schemeClr val="dk1"/>
              </a:solidFill>
              <a:effectLst/>
              <a:latin typeface="+mn-lt"/>
              <a:ea typeface="+mn-ea"/>
              <a:cs typeface="+mn-cs"/>
            </a:rPr>
            <a:t>％）に加え、村内に中心となる産業がないこと等により、財政基盤が弱く、類似団体平均を下回っている。組織の見直しや</a:t>
          </a:r>
          <a:r>
            <a:rPr kumimoji="1" lang="ja-JP" altLang="en-US" sz="1100" b="0" i="0" baseline="0">
              <a:solidFill>
                <a:schemeClr val="dk1"/>
              </a:solidFill>
              <a:effectLst/>
              <a:latin typeface="+mn-lt"/>
              <a:ea typeface="+mn-ea"/>
              <a:cs typeface="+mn-cs"/>
            </a:rPr>
            <a:t>行政の</a:t>
          </a:r>
          <a:r>
            <a:rPr kumimoji="1" lang="ja-JP" altLang="ja-JP" sz="1100" b="0" i="0" baseline="0">
              <a:solidFill>
                <a:schemeClr val="dk1"/>
              </a:solidFill>
              <a:effectLst/>
              <a:latin typeface="+mn-lt"/>
              <a:ea typeface="+mn-ea"/>
              <a:cs typeface="+mn-cs"/>
            </a:rPr>
            <a:t>効率化、経費削減などに努めることにより、財政の健全化を図る。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4950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101282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101282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101282</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50482</xdr:rowOff>
    </xdr:from>
    <xdr:to>
      <xdr:col>11</xdr:col>
      <xdr:colOff>82550</xdr:colOff>
      <xdr:row>43</xdr:row>
      <xdr:rowOff>152082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136859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経常一般財源の増収により</a:t>
          </a:r>
          <a:r>
            <a:rPr kumimoji="1" lang="en-US" altLang="ja-JP" sz="1100" b="0" i="0" baseline="0">
              <a:solidFill>
                <a:schemeClr val="dk1"/>
              </a:solidFill>
              <a:effectLst/>
              <a:latin typeface="+mn-lt"/>
              <a:ea typeface="+mn-ea"/>
              <a:cs typeface="+mn-cs"/>
            </a:rPr>
            <a:t>83.4</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7.2</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と同水準となっているが、今後、</a:t>
          </a:r>
          <a:r>
            <a:rPr kumimoji="1" lang="ja-JP" altLang="ja-JP" sz="1100" b="0" i="0" baseline="0">
              <a:solidFill>
                <a:schemeClr val="dk1"/>
              </a:solidFill>
              <a:effectLst/>
              <a:latin typeface="+mn-lt"/>
              <a:ea typeface="+mn-ea"/>
              <a:cs typeface="+mn-cs"/>
            </a:rPr>
            <a:t>物件費及び公債費の増加</a:t>
          </a:r>
          <a:r>
            <a:rPr kumimoji="1" lang="ja-JP" altLang="en-US" sz="1100" b="0" i="0" baseline="0">
              <a:solidFill>
                <a:schemeClr val="dk1"/>
              </a:solidFill>
              <a:effectLst/>
              <a:latin typeface="+mn-lt"/>
              <a:ea typeface="+mn-ea"/>
              <a:cs typeface="+mn-cs"/>
            </a:rPr>
            <a:t>が見込まれるため、</a:t>
          </a:r>
          <a:r>
            <a:rPr kumimoji="1" lang="ja-JP" altLang="ja-JP" sz="1100" b="0" i="0" baseline="0">
              <a:solidFill>
                <a:schemeClr val="dk1"/>
              </a:solidFill>
              <a:effectLst/>
              <a:latin typeface="+mn-lt"/>
              <a:ea typeface="+mn-ea"/>
              <a:cs typeface="+mn-cs"/>
            </a:rPr>
            <a:t>事業の効率化等に努め経費削減を図ると共に、起債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新規発行抑制や退職者不補充等による職員数の削減など、行財政改革の取り組みを通じて経常経費の削減に努め</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64</xdr:row>
      <xdr:rowOff>92456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1778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60960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6525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639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0678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9161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人件費、物件費及び維持補修費の合計額の人口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5260</xdr:rowOff>
    </xdr:from>
    <xdr:to>
      <xdr:col>23</xdr:col>
      <xdr:colOff>133350</xdr:colOff>
      <xdr:row>86</xdr:row>
      <xdr:rowOff>5156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578510"/>
          <a:ext cx="838200" cy="1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6657</xdr:rowOff>
    </xdr:from>
    <xdr:to>
      <xdr:col>19</xdr:col>
      <xdr:colOff>133350</xdr:colOff>
      <xdr:row>85</xdr:row>
      <xdr:rowOff>5260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40845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136389</xdr:rowOff>
    </xdr:from>
    <xdr:to>
      <xdr:col>15</xdr:col>
      <xdr:colOff>82550</xdr:colOff>
      <xdr:row>84</xdr:row>
      <xdr:rowOff>6657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366739"/>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131097</xdr:rowOff>
    </xdr:from>
    <xdr:to>
      <xdr:col>11</xdr:col>
      <xdr:colOff>31750</xdr:colOff>
      <xdr:row>83</xdr:row>
      <xdr:rowOff>136389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361447"/>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125806</xdr:rowOff>
    </xdr:from>
    <xdr:to>
      <xdr:col>23</xdr:col>
      <xdr:colOff>184150</xdr:colOff>
      <xdr:row>86</xdr:row>
      <xdr:rowOff>55956</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6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97883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67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125910</xdr:rowOff>
    </xdr:from>
    <xdr:to>
      <xdr:col>19</xdr:col>
      <xdr:colOff>184150</xdr:colOff>
      <xdr:row>85</xdr:row>
      <xdr:rowOff>56060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5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40837</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61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127307</xdr:rowOff>
    </xdr:from>
    <xdr:to>
      <xdr:col>15</xdr:col>
      <xdr:colOff>133350</xdr:colOff>
      <xdr:row>84</xdr:row>
      <xdr:rowOff>57457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42234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4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85589</xdr:rowOff>
    </xdr:from>
    <xdr:to>
      <xdr:col>11</xdr:col>
      <xdr:colOff>82550</xdr:colOff>
      <xdr:row>84</xdr:row>
      <xdr:rowOff>15739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4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80297</xdr:rowOff>
    </xdr:from>
    <xdr:to>
      <xdr:col>7</xdr:col>
      <xdr:colOff>31750</xdr:colOff>
      <xdr:row>84</xdr:row>
      <xdr:rowOff>10447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3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166674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3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給与体制は国に準拠し、定員管理・給与の適正化に努めている。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他自治体の動向も踏まえながら、更なる給与の適正化に努めていく。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152146</xdr:rowOff>
    </xdr:from>
    <xdr:to>
      <xdr:col>81</xdr:col>
      <xdr:colOff>44450</xdr:colOff>
      <xdr:row>88</xdr:row>
      <xdr:rowOff>28956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0682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152146</xdr:rowOff>
    </xdr:from>
    <xdr:to>
      <xdr:col>77</xdr:col>
      <xdr:colOff>44450</xdr:colOff>
      <xdr:row>88</xdr:row>
      <xdr:rowOff>28956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68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152146</xdr:rowOff>
    </xdr:from>
    <xdr:to>
      <xdr:col>72</xdr:col>
      <xdr:colOff>203200</xdr:colOff>
      <xdr:row>88</xdr:row>
      <xdr:rowOff>9652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6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9652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149606</xdr:rowOff>
    </xdr:from>
    <xdr:to>
      <xdr:col>77</xdr:col>
      <xdr:colOff>95250</xdr:colOff>
      <xdr:row>88</xdr:row>
      <xdr:rowOff>79756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64533</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101346</xdr:rowOff>
    </xdr:from>
    <xdr:to>
      <xdr:col>73</xdr:col>
      <xdr:colOff>44450</xdr:colOff>
      <xdr:row>88</xdr:row>
      <xdr:rowOff>31496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16273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45229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人口千人当たり職員数が類似団体平均を大きく上回っているのは、スクールバスの運行や保育所、診療所などの運営を直営で行っているためである。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今後も人口減少が予測される中、この数値を下げることは困難であるが、定員管理の適正化等の取り組みを通じ、職員数の削減に努めていく。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84667</xdr:rowOff>
    </xdr:from>
    <xdr:to>
      <xdr:col>81</xdr:col>
      <xdr:colOff>44450</xdr:colOff>
      <xdr:row>62</xdr:row>
      <xdr:rowOff>137150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714567"/>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67776</xdr:rowOff>
    </xdr:from>
    <xdr:to>
      <xdr:col>77</xdr:col>
      <xdr:colOff>44450</xdr:colOff>
      <xdr:row>62</xdr:row>
      <xdr:rowOff>84667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9767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5038</xdr:rowOff>
    </xdr:from>
    <xdr:to>
      <xdr:col>72</xdr:col>
      <xdr:colOff>203200</xdr:colOff>
      <xdr:row>62</xdr:row>
      <xdr:rowOff>67776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349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5038</xdr:rowOff>
    </xdr:from>
    <xdr:to>
      <xdr:col>68</xdr:col>
      <xdr:colOff>152400</xdr:colOff>
      <xdr:row>62</xdr:row>
      <xdr:rowOff>5440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634938"/>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86350</xdr:rowOff>
    </xdr:from>
    <xdr:to>
      <xdr:col>81</xdr:col>
      <xdr:colOff>95250</xdr:colOff>
      <xdr:row>63</xdr:row>
      <xdr:rowOff>16500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7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58427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6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33867</xdr:rowOff>
    </xdr:from>
    <xdr:to>
      <xdr:col>77</xdr:col>
      <xdr:colOff>95250</xdr:colOff>
      <xdr:row>62</xdr:row>
      <xdr:rowOff>135467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120244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16976</xdr:rowOff>
    </xdr:from>
    <xdr:to>
      <xdr:col>73</xdr:col>
      <xdr:colOff>44450</xdr:colOff>
      <xdr:row>62</xdr:row>
      <xdr:rowOff>118576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125688</xdr:rowOff>
    </xdr:from>
    <xdr:to>
      <xdr:col>68</xdr:col>
      <xdr:colOff>203200</xdr:colOff>
      <xdr:row>62</xdr:row>
      <xdr:rowOff>55838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40615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126090</xdr:rowOff>
    </xdr:from>
    <xdr:to>
      <xdr:col>64</xdr:col>
      <xdr:colOff>152400</xdr:colOff>
      <xdr:row>62</xdr:row>
      <xdr:rowOff>56240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41017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7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村債の新規発行の増加により</a:t>
          </a:r>
          <a:r>
            <a:rPr kumimoji="1" lang="en-US" altLang="ja-JP" sz="1100" b="0" i="0" baseline="0">
              <a:solidFill>
                <a:schemeClr val="dk1"/>
              </a:solidFill>
              <a:effectLst/>
              <a:latin typeface="+mn-lt"/>
              <a:ea typeface="+mn-ea"/>
              <a:cs typeface="+mn-cs"/>
            </a:rPr>
            <a:t>7.1</a:t>
          </a:r>
          <a:r>
            <a:rPr kumimoji="1" lang="ja-JP" altLang="en-US" sz="1100" b="0" i="0" baseline="0">
              <a:solidFill>
                <a:schemeClr val="dk1"/>
              </a:solidFill>
              <a:effectLst/>
              <a:latin typeface="+mn-lt"/>
              <a:ea typeface="+mn-ea"/>
              <a:cs typeface="+mn-cs"/>
            </a:rPr>
            <a:t>％と類似団体平均を上回っている。</a:t>
          </a:r>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大型公共事業を予定しているため、</a:t>
          </a:r>
          <a:r>
            <a:rPr kumimoji="1" lang="ja-JP" altLang="ja-JP" sz="1100" b="0" i="0" baseline="0">
              <a:solidFill>
                <a:schemeClr val="dk1"/>
              </a:solidFill>
              <a:effectLst/>
              <a:latin typeface="+mn-lt"/>
              <a:ea typeface="+mn-ea"/>
              <a:cs typeface="+mn-cs"/>
            </a:rPr>
            <a:t>緊急</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や住民ニーズを的確に把握した事業</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選択</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起債の</a:t>
          </a:r>
          <a:r>
            <a:rPr kumimoji="1" lang="ja-JP" altLang="ja-JP" sz="1100" b="0" i="0" baseline="0">
              <a:solidFill>
                <a:schemeClr val="dk1"/>
              </a:solidFill>
              <a:effectLst/>
              <a:latin typeface="+mn-lt"/>
              <a:ea typeface="+mn-ea"/>
              <a:cs typeface="+mn-cs"/>
            </a:rPr>
            <a:t>新規発行抑制に努め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92287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3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145627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115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充当可能基金等が多く、将来負担額を大きく上回っているため、マイナス表示となっている。今後も物件費や公債費等の義務的経費の増加を極力抑え、財政の健全化に努める。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人件費については類似団体平均と同水準で推移して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が、令和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年度は職員の新規採用などにより類似団体平均を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定員管理や給与水準の適正化</a:t>
          </a:r>
          <a:r>
            <a:rPr kumimoji="1" lang="ja-JP" altLang="en-US" sz="1100" b="0" i="0" baseline="0">
              <a:solidFill>
                <a:schemeClr val="dk1"/>
              </a:solidFill>
              <a:effectLst/>
              <a:latin typeface="+mn-lt"/>
              <a:ea typeface="+mn-ea"/>
              <a:cs typeface="+mn-cs"/>
            </a:rPr>
            <a:t>に取り組み</a:t>
          </a:r>
          <a:r>
            <a:rPr kumimoji="1" lang="ja-JP" altLang="ja-JP" sz="1100" b="0" i="0" baseline="0">
              <a:solidFill>
                <a:schemeClr val="dk1"/>
              </a:solidFill>
              <a:effectLst/>
              <a:latin typeface="+mn-lt"/>
              <a:ea typeface="+mn-ea"/>
              <a:cs typeface="+mn-cs"/>
            </a:rPr>
            <a:t>、健全な数値に抑えるよう努める。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主要な公共施設</a:t>
          </a:r>
          <a:r>
            <a:rPr kumimoji="1" lang="ja-JP" altLang="en-US" sz="1100" b="0" i="0" baseline="0">
              <a:solidFill>
                <a:schemeClr val="dk1"/>
              </a:solidFill>
              <a:effectLst/>
              <a:latin typeface="+mn-lt"/>
              <a:ea typeface="+mn-ea"/>
              <a:cs typeface="+mn-cs"/>
            </a:rPr>
            <a:t>の老朽化による</a:t>
          </a:r>
          <a:r>
            <a:rPr kumimoji="1" lang="ja-JP" altLang="ja-JP" sz="1100" b="0" i="0" baseline="0">
              <a:solidFill>
                <a:schemeClr val="dk1"/>
              </a:solidFill>
              <a:effectLst/>
              <a:latin typeface="+mn-lt"/>
              <a:ea typeface="+mn-ea"/>
              <a:cs typeface="+mn-cs"/>
            </a:rPr>
            <a:t>維持管理費の増加や事業の多様化による業務委託の増加などにより、令和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年度では類似団体平均を大きく上回った。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今後は、公共施設の効率的な管理等により歳出削減に努める。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111760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69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27940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197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介護予防に積極的に取り組んでいることもあり、扶助費に係る経常収支比率は令和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年度では類似団体平均を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ポイント下回り、健全な値を維持している。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55</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58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56</xdr:row>
      <xdr:rowOff>17272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58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17272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09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56</xdr:row>
      <xdr:rowOff>8128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54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153924</xdr:rowOff>
    </xdr:from>
    <xdr:to>
      <xdr:col>82</xdr:col>
      <xdr:colOff>158750</xdr:colOff>
      <xdr:row>55</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170451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149352</xdr:rowOff>
    </xdr:from>
    <xdr:to>
      <xdr:col>78</xdr:col>
      <xdr:colOff>120650</xdr:colOff>
      <xdr:row>55</xdr:row>
      <xdr:rowOff>79502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89679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各種団体への補助金</a:t>
          </a:r>
          <a:r>
            <a:rPr kumimoji="1" lang="ja-JP" altLang="en-US" sz="1100" b="0" i="0" baseline="0">
              <a:solidFill>
                <a:schemeClr val="dk1"/>
              </a:solidFill>
              <a:effectLst/>
              <a:latin typeface="+mn-lt"/>
              <a:ea typeface="+mn-ea"/>
              <a:cs typeface="+mn-cs"/>
            </a:rPr>
            <a:t>の見直しにより、</a:t>
          </a:r>
          <a:r>
            <a:rPr kumimoji="1" lang="ja-JP" altLang="ja-JP" sz="1100" b="0" i="0" baseline="0">
              <a:solidFill>
                <a:schemeClr val="dk1"/>
              </a:solidFill>
              <a:effectLst/>
              <a:latin typeface="+mn-lt"/>
              <a:ea typeface="+mn-ea"/>
              <a:cs typeface="+mn-cs"/>
            </a:rPr>
            <a:t>補助費等に係る経常収支比率が類似団体平均</a:t>
          </a:r>
          <a:r>
            <a:rPr kumimoji="1" lang="ja-JP" altLang="en-US" sz="1100" b="0" i="0" baseline="0">
              <a:solidFill>
                <a:schemeClr val="dk1"/>
              </a:solidFill>
              <a:effectLst/>
              <a:latin typeface="+mn-lt"/>
              <a:ea typeface="+mn-ea"/>
              <a:cs typeface="+mn-cs"/>
            </a:rPr>
            <a:t>と同水準となった。</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、補助金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交付</a:t>
          </a:r>
          <a:r>
            <a:rPr kumimoji="1" lang="ja-JP" altLang="en-US" sz="1100" b="0" i="0" baseline="0">
              <a:solidFill>
                <a:schemeClr val="dk1"/>
              </a:solidFill>
              <a:effectLst/>
              <a:latin typeface="+mn-lt"/>
              <a:ea typeface="+mn-ea"/>
              <a:cs typeface="+mn-cs"/>
            </a:rPr>
            <a:t>に際し</a:t>
          </a:r>
          <a:r>
            <a:rPr kumimoji="1" lang="ja-JP" altLang="ja-JP" sz="1100" b="0" i="0" baseline="0">
              <a:solidFill>
                <a:schemeClr val="dk1"/>
              </a:solidFill>
              <a:effectLst/>
              <a:latin typeface="+mn-lt"/>
              <a:ea typeface="+mn-ea"/>
              <a:cs typeface="+mn-cs"/>
            </a:rPr>
            <a:t>明確な基準を</a:t>
          </a:r>
          <a:r>
            <a:rPr kumimoji="1" lang="ja-JP" altLang="en-US" sz="1100" b="0" i="0" baseline="0">
              <a:solidFill>
                <a:schemeClr val="dk1"/>
              </a:solidFill>
              <a:effectLst/>
              <a:latin typeface="+mn-lt"/>
              <a:ea typeface="+mn-ea"/>
              <a:cs typeface="+mn-cs"/>
            </a:rPr>
            <a:t>設け、</a:t>
          </a:r>
          <a:r>
            <a:rPr kumimoji="1" lang="ja-JP" altLang="ja-JP" sz="1100" b="0" i="0" baseline="0">
              <a:solidFill>
                <a:schemeClr val="dk1"/>
              </a:solidFill>
              <a:effectLst/>
              <a:latin typeface="+mn-lt"/>
              <a:ea typeface="+mn-ea"/>
              <a:cs typeface="+mn-cs"/>
            </a:rPr>
            <a:t>見直し</a:t>
          </a:r>
          <a:r>
            <a:rPr kumimoji="1" lang="ja-JP" altLang="en-US" sz="1100" b="0" i="0" baseline="0">
              <a:solidFill>
                <a:schemeClr val="dk1"/>
              </a:solidFill>
              <a:effectLst/>
              <a:latin typeface="+mn-lt"/>
              <a:ea typeface="+mn-ea"/>
              <a:cs typeface="+mn-cs"/>
            </a:rPr>
            <a:t>や廃止に努める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494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59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適量・適切な事業実施により村債の新規発行抑制に努め</a:t>
          </a:r>
          <a:r>
            <a:rPr kumimoji="1" lang="ja-JP" altLang="en-US" sz="1100" b="0" i="0" baseline="0">
              <a:solidFill>
                <a:schemeClr val="dk1"/>
              </a:solidFill>
              <a:effectLst/>
              <a:latin typeface="+mn-lt"/>
              <a:ea typeface="+mn-ea"/>
              <a:cs typeface="+mn-cs"/>
            </a:rPr>
            <a:t>ているため</a:t>
          </a:r>
          <a:r>
            <a:rPr kumimoji="1" lang="ja-JP" altLang="ja-JP" sz="1100" b="0" i="0" baseline="0">
              <a:solidFill>
                <a:schemeClr val="dk1"/>
              </a:solidFill>
              <a:effectLst/>
              <a:latin typeface="+mn-lt"/>
              <a:ea typeface="+mn-ea"/>
              <a:cs typeface="+mn-cs"/>
            </a:rPr>
            <a:t>、類似団体平均と同水準となっている。今後も、緊急</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や住民ニーズを的確に把握した事業の選択により、起債に大きく頼ることのない財政運営に努める。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038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43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の増加に伴い、類似団体平均値を上回った。行政改革プランに基づき、事務処理の改善と工夫による庁費の削減や各種団体に対する補助金の経費負担の見直し等、行政効果の観点から検討して、廃止、縮小、整理し、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78</xdr:row>
      <xdr:rowOff>88900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620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886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09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59707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166634</xdr:rowOff>
    </xdr:from>
    <xdr:to>
      <xdr:col>29</xdr:col>
      <xdr:colOff>127000</xdr:colOff>
      <xdr:row>13</xdr:row>
      <xdr:rowOff>65632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71659"/>
          <a:ext cx="647700" cy="70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65632</xdr:rowOff>
    </xdr:from>
    <xdr:to>
      <xdr:col>26</xdr:col>
      <xdr:colOff>50800</xdr:colOff>
      <xdr:row>13</xdr:row>
      <xdr:rowOff>152621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42107"/>
          <a:ext cx="698500" cy="8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152621</xdr:rowOff>
    </xdr:from>
    <xdr:to>
      <xdr:col>22</xdr:col>
      <xdr:colOff>114300</xdr:colOff>
      <xdr:row>14</xdr:row>
      <xdr:rowOff>60913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29096"/>
          <a:ext cx="698500" cy="7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59917</xdr:rowOff>
    </xdr:from>
    <xdr:to>
      <xdr:col>18</xdr:col>
      <xdr:colOff>177800</xdr:colOff>
      <xdr:row>14</xdr:row>
      <xdr:rowOff>60913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07842"/>
          <a:ext cx="698500" cy="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115834</xdr:rowOff>
    </xdr:from>
    <xdr:to>
      <xdr:col>29</xdr:col>
      <xdr:colOff>177800</xdr:colOff>
      <xdr:row>13</xdr:row>
      <xdr:rowOff>45984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2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132361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14832</xdr:rowOff>
    </xdr:from>
    <xdr:to>
      <xdr:col>26</xdr:col>
      <xdr:colOff>101600</xdr:colOff>
      <xdr:row>13</xdr:row>
      <xdr:rowOff>116432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9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126609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6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101821</xdr:rowOff>
    </xdr:from>
    <xdr:to>
      <xdr:col>22</xdr:col>
      <xdr:colOff>165100</xdr:colOff>
      <xdr:row>14</xdr:row>
      <xdr:rowOff>31971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7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42148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10113</xdr:rowOff>
    </xdr:from>
    <xdr:to>
      <xdr:col>19</xdr:col>
      <xdr:colOff>38100</xdr:colOff>
      <xdr:row>14</xdr:row>
      <xdr:rowOff>111713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121890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9117</xdr:rowOff>
    </xdr:from>
    <xdr:to>
      <xdr:col>15</xdr:col>
      <xdr:colOff>101600</xdr:colOff>
      <xdr:row>14</xdr:row>
      <xdr:rowOff>110717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5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120894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180943</xdr:rowOff>
    </xdr:from>
    <xdr:to>
      <xdr:col>29</xdr:col>
      <xdr:colOff>127000</xdr:colOff>
      <xdr:row>35</xdr:row>
      <xdr:rowOff>237264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91293"/>
          <a:ext cx="647700" cy="5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237264</xdr:rowOff>
    </xdr:from>
    <xdr:to>
      <xdr:col>26</xdr:col>
      <xdr:colOff>50800</xdr:colOff>
      <xdr:row>35</xdr:row>
      <xdr:rowOff>295211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47614"/>
          <a:ext cx="698500" cy="5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295211</xdr:rowOff>
    </xdr:from>
    <xdr:to>
      <xdr:col>22</xdr:col>
      <xdr:colOff>114300</xdr:colOff>
      <xdr:row>35</xdr:row>
      <xdr:rowOff>328024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5561"/>
          <a:ext cx="698500" cy="3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328024</xdr:rowOff>
    </xdr:from>
    <xdr:to>
      <xdr:col>18</xdr:col>
      <xdr:colOff>177800</xdr:colOff>
      <xdr:row>37</xdr:row>
      <xdr:rowOff>27128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38374"/>
          <a:ext cx="698500" cy="2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130143</xdr:rowOff>
    </xdr:from>
    <xdr:to>
      <xdr:col>29</xdr:col>
      <xdr:colOff>177800</xdr:colOff>
      <xdr:row>35</xdr:row>
      <xdr:rowOff>231743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318120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8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186464</xdr:rowOff>
    </xdr:from>
    <xdr:to>
      <xdr:col>26</xdr:col>
      <xdr:colOff>101600</xdr:colOff>
      <xdr:row>35</xdr:row>
      <xdr:rowOff>288064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298241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244411</xdr:rowOff>
    </xdr:from>
    <xdr:to>
      <xdr:col>22</xdr:col>
      <xdr:colOff>165100</xdr:colOff>
      <xdr:row>36</xdr:row>
      <xdr:rowOff>3111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277224</xdr:rowOff>
    </xdr:from>
    <xdr:to>
      <xdr:col>19</xdr:col>
      <xdr:colOff>38100</xdr:colOff>
      <xdr:row>36</xdr:row>
      <xdr:rowOff>35924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46101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147778</xdr:rowOff>
    </xdr:from>
    <xdr:to>
      <xdr:col>15</xdr:col>
      <xdr:colOff>101600</xdr:colOff>
      <xdr:row>37</xdr:row>
      <xdr:rowOff>77928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0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62705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84865</xdr:rowOff>
    </xdr:from>
    <xdr:to>
      <xdr:col>24</xdr:col>
      <xdr:colOff>63500</xdr:colOff>
      <xdr:row>35</xdr:row>
      <xdr:rowOff>52404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2715"/>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52404</xdr:rowOff>
    </xdr:from>
    <xdr:to>
      <xdr:col>19</xdr:col>
      <xdr:colOff>177800</xdr:colOff>
      <xdr:row>35</xdr:row>
      <xdr:rowOff>101615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3154"/>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101615</xdr:rowOff>
    </xdr:from>
    <xdr:to>
      <xdr:col>15</xdr:col>
      <xdr:colOff>50800</xdr:colOff>
      <xdr:row>35</xdr:row>
      <xdr:rowOff>147097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2365"/>
          <a:ext cx="8890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83402</xdr:rowOff>
    </xdr:from>
    <xdr:to>
      <xdr:col>10</xdr:col>
      <xdr:colOff>114300</xdr:colOff>
      <xdr:row>35</xdr:row>
      <xdr:rowOff>147097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4152"/>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34065</xdr:rowOff>
    </xdr:from>
    <xdr:to>
      <xdr:col>24</xdr:col>
      <xdr:colOff>114300</xdr:colOff>
      <xdr:row>33</xdr:row>
      <xdr:rowOff>135665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56942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xdr:rowOff>
    </xdr:from>
    <xdr:to>
      <xdr:col>20</xdr:col>
      <xdr:colOff>38100</xdr:colOff>
      <xdr:row>35</xdr:row>
      <xdr:rowOff>103204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119731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50815</xdr:rowOff>
    </xdr:from>
    <xdr:to>
      <xdr:col>15</xdr:col>
      <xdr:colOff>101600</xdr:colOff>
      <xdr:row>35</xdr:row>
      <xdr:rowOff>152415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168942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2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96297</xdr:rowOff>
    </xdr:from>
    <xdr:to>
      <xdr:col>10</xdr:col>
      <xdr:colOff>165100</xdr:colOff>
      <xdr:row>36</xdr:row>
      <xdr:rowOff>26447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42974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32602</xdr:rowOff>
    </xdr:from>
    <xdr:to>
      <xdr:col>6</xdr:col>
      <xdr:colOff>38100</xdr:colOff>
      <xdr:row>35</xdr:row>
      <xdr:rowOff>134202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150729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147190</xdr:rowOff>
    </xdr:from>
    <xdr:to>
      <xdr:col>24</xdr:col>
      <xdr:colOff>63500</xdr:colOff>
      <xdr:row>54</xdr:row>
      <xdr:rowOff>35001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234040"/>
          <a:ext cx="838200" cy="5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35001</xdr:rowOff>
    </xdr:from>
    <xdr:to>
      <xdr:col>19</xdr:col>
      <xdr:colOff>177800</xdr:colOff>
      <xdr:row>55</xdr:row>
      <xdr:rowOff>44736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293301"/>
          <a:ext cx="889000" cy="1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44736</xdr:rowOff>
    </xdr:from>
    <xdr:to>
      <xdr:col>15</xdr:col>
      <xdr:colOff>50800</xdr:colOff>
      <xdr:row>55</xdr:row>
      <xdr:rowOff>75705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474486"/>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75705</xdr:rowOff>
    </xdr:from>
    <xdr:to>
      <xdr:col>10</xdr:col>
      <xdr:colOff>114300</xdr:colOff>
      <xdr:row>55</xdr:row>
      <xdr:rowOff>95007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50545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96390</xdr:rowOff>
    </xdr:from>
    <xdr:to>
      <xdr:col>24</xdr:col>
      <xdr:colOff>114300</xdr:colOff>
      <xdr:row>54</xdr:row>
      <xdr:rowOff>26540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1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119267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0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155651</xdr:rowOff>
    </xdr:from>
    <xdr:to>
      <xdr:col>20</xdr:col>
      <xdr:colOff>38100</xdr:colOff>
      <xdr:row>54</xdr:row>
      <xdr:rowOff>85801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2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102328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0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165386</xdr:rowOff>
    </xdr:from>
    <xdr:to>
      <xdr:col>15</xdr:col>
      <xdr:colOff>101600</xdr:colOff>
      <xdr:row>55</xdr:row>
      <xdr:rowOff>95536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112063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1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24905</xdr:rowOff>
    </xdr:from>
    <xdr:to>
      <xdr:col>10</xdr:col>
      <xdr:colOff>165100</xdr:colOff>
      <xdr:row>55</xdr:row>
      <xdr:rowOff>126505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143032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44207</xdr:rowOff>
    </xdr:from>
    <xdr:to>
      <xdr:col>6</xdr:col>
      <xdr:colOff>38100</xdr:colOff>
      <xdr:row>55</xdr:row>
      <xdr:rowOff>145807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162334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11582</xdr:rowOff>
    </xdr:from>
    <xdr:to>
      <xdr:col>24</xdr:col>
      <xdr:colOff>63500</xdr:colOff>
      <xdr:row>79</xdr:row>
      <xdr:rowOff>33020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6132"/>
          <a:ext cx="8382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xdr:rowOff>
    </xdr:from>
    <xdr:to>
      <xdr:col>19</xdr:col>
      <xdr:colOff>177800</xdr:colOff>
      <xdr:row>79</xdr:row>
      <xdr:rowOff>33020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712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12573</xdr:rowOff>
    </xdr:from>
    <xdr:to>
      <xdr:col>15</xdr:col>
      <xdr:colOff>50800</xdr:colOff>
      <xdr:row>79</xdr:row>
      <xdr:rowOff>19483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57123"/>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11037</xdr:rowOff>
    </xdr:from>
    <xdr:to>
      <xdr:col>10</xdr:col>
      <xdr:colOff>114300</xdr:colOff>
      <xdr:row>79</xdr:row>
      <xdr:rowOff>19483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5558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132232</xdr:rowOff>
    </xdr:from>
    <xdr:to>
      <xdr:col>24</xdr:col>
      <xdr:colOff>114300</xdr:colOff>
      <xdr:row>79</xdr:row>
      <xdr:rowOff>62382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47159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153670</xdr:rowOff>
    </xdr:from>
    <xdr:to>
      <xdr:col>20</xdr:col>
      <xdr:colOff>38100</xdr:colOff>
      <xdr:row>79</xdr:row>
      <xdr:rowOff>83820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74947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133223</xdr:rowOff>
    </xdr:from>
    <xdr:to>
      <xdr:col>15</xdr:col>
      <xdr:colOff>101600</xdr:colOff>
      <xdr:row>79</xdr:row>
      <xdr:rowOff>63373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54500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140133</xdr:rowOff>
    </xdr:from>
    <xdr:to>
      <xdr:col>10</xdr:col>
      <xdr:colOff>165100</xdr:colOff>
      <xdr:row>79</xdr:row>
      <xdr:rowOff>70283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61410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131687</xdr:rowOff>
    </xdr:from>
    <xdr:to>
      <xdr:col>6</xdr:col>
      <xdr:colOff>38100</xdr:colOff>
      <xdr:row>79</xdr:row>
      <xdr:rowOff>61837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52964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5347</xdr:rowOff>
    </xdr:from>
    <xdr:to>
      <xdr:col>24</xdr:col>
      <xdr:colOff>63500</xdr:colOff>
      <xdr:row>98</xdr:row>
      <xdr:rowOff>28944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07447"/>
          <a:ext cx="8382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28944</xdr:rowOff>
    </xdr:from>
    <xdr:to>
      <xdr:col>19</xdr:col>
      <xdr:colOff>177800</xdr:colOff>
      <xdr:row>98</xdr:row>
      <xdr:rowOff>48095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31044"/>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127191</xdr:rowOff>
    </xdr:from>
    <xdr:to>
      <xdr:col>15</xdr:col>
      <xdr:colOff>50800</xdr:colOff>
      <xdr:row>98</xdr:row>
      <xdr:rowOff>48095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57841"/>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99009</xdr:rowOff>
    </xdr:from>
    <xdr:to>
      <xdr:col>10</xdr:col>
      <xdr:colOff>114300</xdr:colOff>
      <xdr:row>97</xdr:row>
      <xdr:rowOff>127191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29659"/>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125997</xdr:rowOff>
    </xdr:from>
    <xdr:to>
      <xdr:col>24</xdr:col>
      <xdr:colOff>114300</xdr:colOff>
      <xdr:row>98</xdr:row>
      <xdr:rowOff>56147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104424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149594</xdr:rowOff>
    </xdr:from>
    <xdr:to>
      <xdr:col>20</xdr:col>
      <xdr:colOff>38100</xdr:colOff>
      <xdr:row>98</xdr:row>
      <xdr:rowOff>79744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70871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168745</xdr:rowOff>
    </xdr:from>
    <xdr:to>
      <xdr:col>15</xdr:col>
      <xdr:colOff>101600</xdr:colOff>
      <xdr:row>98</xdr:row>
      <xdr:rowOff>98895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90022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76391</xdr:rowOff>
    </xdr:from>
    <xdr:to>
      <xdr:col>10</xdr:col>
      <xdr:colOff>165100</xdr:colOff>
      <xdr:row>98</xdr:row>
      <xdr:rowOff>6541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169118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48209</xdr:rowOff>
    </xdr:from>
    <xdr:to>
      <xdr:col>6</xdr:col>
      <xdr:colOff>38100</xdr:colOff>
      <xdr:row>97</xdr:row>
      <xdr:rowOff>149809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140936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156825</xdr:rowOff>
    </xdr:from>
    <xdr:to>
      <xdr:col>55</xdr:col>
      <xdr:colOff>0</xdr:colOff>
      <xdr:row>33</xdr:row>
      <xdr:rowOff>73301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471775"/>
          <a:ext cx="838200" cy="2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32617</xdr:rowOff>
    </xdr:from>
    <xdr:to>
      <xdr:col>50</xdr:col>
      <xdr:colOff>114300</xdr:colOff>
      <xdr:row>33</xdr:row>
      <xdr:rowOff>73301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19017"/>
          <a:ext cx="889000" cy="2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32617</xdr:rowOff>
    </xdr:from>
    <xdr:to>
      <xdr:col>45</xdr:col>
      <xdr:colOff>177800</xdr:colOff>
      <xdr:row>33</xdr:row>
      <xdr:rowOff>6612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519017"/>
          <a:ext cx="889000" cy="1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6612</xdr:rowOff>
    </xdr:from>
    <xdr:to>
      <xdr:col>41</xdr:col>
      <xdr:colOff>50800</xdr:colOff>
      <xdr:row>33</xdr:row>
      <xdr:rowOff>68331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664462"/>
          <a:ext cx="889000" cy="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106025</xdr:rowOff>
    </xdr:from>
    <xdr:to>
      <xdr:col>55</xdr:col>
      <xdr:colOff>50800</xdr:colOff>
      <xdr:row>32</xdr:row>
      <xdr:rowOff>36175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20952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3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22501</xdr:rowOff>
    </xdr:from>
    <xdr:to>
      <xdr:col>50</xdr:col>
      <xdr:colOff>165100</xdr:colOff>
      <xdr:row>33</xdr:row>
      <xdr:rowOff>124101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6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140628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5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153267</xdr:rowOff>
    </xdr:from>
    <xdr:to>
      <xdr:col>46</xdr:col>
      <xdr:colOff>38100</xdr:colOff>
      <xdr:row>32</xdr:row>
      <xdr:rowOff>83417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99944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2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127262</xdr:rowOff>
    </xdr:from>
    <xdr:to>
      <xdr:col>41</xdr:col>
      <xdr:colOff>101600</xdr:colOff>
      <xdr:row>33</xdr:row>
      <xdr:rowOff>57412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73939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3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17531</xdr:rowOff>
    </xdr:from>
    <xdr:to>
      <xdr:col>36</xdr:col>
      <xdr:colOff>165100</xdr:colOff>
      <xdr:row>33</xdr:row>
      <xdr:rowOff>119131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135658</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45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54145</xdr:rowOff>
    </xdr:from>
    <xdr:to>
      <xdr:col>55</xdr:col>
      <xdr:colOff>0</xdr:colOff>
      <xdr:row>58</xdr:row>
      <xdr:rowOff>58007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98245"/>
          <a:ext cx="8382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31767</xdr:rowOff>
    </xdr:from>
    <xdr:to>
      <xdr:col>50</xdr:col>
      <xdr:colOff>114300</xdr:colOff>
      <xdr:row>58</xdr:row>
      <xdr:rowOff>58007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75867"/>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27304</xdr:rowOff>
    </xdr:from>
    <xdr:to>
      <xdr:col>45</xdr:col>
      <xdr:colOff>177800</xdr:colOff>
      <xdr:row>58</xdr:row>
      <xdr:rowOff>31767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71404"/>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27304</xdr:rowOff>
    </xdr:from>
    <xdr:to>
      <xdr:col>41</xdr:col>
      <xdr:colOff>50800</xdr:colOff>
      <xdr:row>58</xdr:row>
      <xdr:rowOff>83373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71404"/>
          <a:ext cx="889000" cy="5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3345</xdr:rowOff>
    </xdr:from>
    <xdr:to>
      <xdr:col>55</xdr:col>
      <xdr:colOff>50800</xdr:colOff>
      <xdr:row>58</xdr:row>
      <xdr:rowOff>104945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26222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7207</xdr:rowOff>
    </xdr:from>
    <xdr:to>
      <xdr:col>50</xdr:col>
      <xdr:colOff>165100</xdr:colOff>
      <xdr:row>58</xdr:row>
      <xdr:rowOff>108807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125334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2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152417</xdr:rowOff>
    </xdr:from>
    <xdr:to>
      <xdr:col>46</xdr:col>
      <xdr:colOff>38100</xdr:colOff>
      <xdr:row>58</xdr:row>
      <xdr:rowOff>82567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99094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147954</xdr:rowOff>
    </xdr:from>
    <xdr:to>
      <xdr:col>41</xdr:col>
      <xdr:colOff>101600</xdr:colOff>
      <xdr:row>58</xdr:row>
      <xdr:rowOff>78104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94631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9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32573</xdr:rowOff>
    </xdr:from>
    <xdr:to>
      <xdr:col>36</xdr:col>
      <xdr:colOff>165100</xdr:colOff>
      <xdr:row>58</xdr:row>
      <xdr:rowOff>134173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150700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138700</xdr:rowOff>
    </xdr:from>
    <xdr:to>
      <xdr:col>55</xdr:col>
      <xdr:colOff>0</xdr:colOff>
      <xdr:row>78</xdr:row>
      <xdr:rowOff>165737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11800"/>
          <a:ext cx="8382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169585</xdr:rowOff>
    </xdr:from>
    <xdr:to>
      <xdr:col>50</xdr:col>
      <xdr:colOff>114300</xdr:colOff>
      <xdr:row>78</xdr:row>
      <xdr:rowOff>138700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199785"/>
          <a:ext cx="889000" cy="3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169585</xdr:rowOff>
    </xdr:from>
    <xdr:to>
      <xdr:col>45</xdr:col>
      <xdr:colOff>177800</xdr:colOff>
      <xdr:row>78</xdr:row>
      <xdr:rowOff>22954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199785"/>
          <a:ext cx="889000" cy="19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22954</xdr:rowOff>
    </xdr:from>
    <xdr:to>
      <xdr:col>41</xdr:col>
      <xdr:colOff>50800</xdr:colOff>
      <xdr:row>78</xdr:row>
      <xdr:rowOff>102629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96054"/>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114937</xdr:rowOff>
    </xdr:from>
    <xdr:to>
      <xdr:col>55</xdr:col>
      <xdr:colOff>50800</xdr:colOff>
      <xdr:row>79</xdr:row>
      <xdr:rowOff>45087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29864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87900</xdr:rowOff>
    </xdr:from>
    <xdr:to>
      <xdr:col>50</xdr:col>
      <xdr:colOff>165100</xdr:colOff>
      <xdr:row>79</xdr:row>
      <xdr:rowOff>18050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118785</xdr:rowOff>
    </xdr:from>
    <xdr:to>
      <xdr:col>46</xdr:col>
      <xdr:colOff>38100</xdr:colOff>
      <xdr:row>77</xdr:row>
      <xdr:rowOff>48935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65463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92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143604</xdr:rowOff>
    </xdr:from>
    <xdr:to>
      <xdr:col>41</xdr:col>
      <xdr:colOff>101600</xdr:colOff>
      <xdr:row>78</xdr:row>
      <xdr:rowOff>73754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64881</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4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51829</xdr:rowOff>
    </xdr:from>
    <xdr:to>
      <xdr:col>36</xdr:col>
      <xdr:colOff>165100</xdr:colOff>
      <xdr:row>78</xdr:row>
      <xdr:rowOff>153429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144556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16001</xdr:rowOff>
    </xdr:from>
    <xdr:to>
      <xdr:col>55</xdr:col>
      <xdr:colOff>0</xdr:colOff>
      <xdr:row>97</xdr:row>
      <xdr:rowOff>32522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46651"/>
          <a:ext cx="8382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32522</xdr:rowOff>
    </xdr:from>
    <xdr:to>
      <xdr:col>50</xdr:col>
      <xdr:colOff>114300</xdr:colOff>
      <xdr:row>97</xdr:row>
      <xdr:rowOff>110294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63172"/>
          <a:ext cx="889000" cy="7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87416</xdr:rowOff>
    </xdr:from>
    <xdr:to>
      <xdr:col>45</xdr:col>
      <xdr:colOff>177800</xdr:colOff>
      <xdr:row>97</xdr:row>
      <xdr:rowOff>110294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18066"/>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87416</xdr:rowOff>
    </xdr:from>
    <xdr:to>
      <xdr:col>41</xdr:col>
      <xdr:colOff>50800</xdr:colOff>
      <xdr:row>97</xdr:row>
      <xdr:rowOff>105677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18066"/>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136651</xdr:rowOff>
    </xdr:from>
    <xdr:to>
      <xdr:col>55</xdr:col>
      <xdr:colOff>50800</xdr:colOff>
      <xdr:row>97</xdr:row>
      <xdr:rowOff>66801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159528</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153172</xdr:rowOff>
    </xdr:from>
    <xdr:to>
      <xdr:col>50</xdr:col>
      <xdr:colOff>165100</xdr:colOff>
      <xdr:row>97</xdr:row>
      <xdr:rowOff>83322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99849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59494</xdr:rowOff>
    </xdr:from>
    <xdr:to>
      <xdr:col>46</xdr:col>
      <xdr:colOff>38100</xdr:colOff>
      <xdr:row>97</xdr:row>
      <xdr:rowOff>161094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6171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36616</xdr:rowOff>
    </xdr:from>
    <xdr:to>
      <xdr:col>41</xdr:col>
      <xdr:colOff>101600</xdr:colOff>
      <xdr:row>97</xdr:row>
      <xdr:rowOff>138216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154743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54877</xdr:rowOff>
    </xdr:from>
    <xdr:to>
      <xdr:col>36</xdr:col>
      <xdr:colOff>165100</xdr:colOff>
      <xdr:row>97</xdr:row>
      <xdr:rowOff>156477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1554</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4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31073</xdr:rowOff>
    </xdr:from>
    <xdr:to>
      <xdr:col>85</xdr:col>
      <xdr:colOff>127000</xdr:colOff>
      <xdr:row>39</xdr:row>
      <xdr:rowOff>31424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7623"/>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13730</xdr:rowOff>
    </xdr:from>
    <xdr:to>
      <xdr:col>81</xdr:col>
      <xdr:colOff>50800</xdr:colOff>
      <xdr:row>39</xdr:row>
      <xdr:rowOff>31424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0280"/>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13730</xdr:rowOff>
    </xdr:from>
    <xdr:to>
      <xdr:col>76</xdr:col>
      <xdr:colOff>114300</xdr:colOff>
      <xdr:row>39</xdr:row>
      <xdr:rowOff>29347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0280"/>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29347</xdr:rowOff>
    </xdr:from>
    <xdr:to>
      <xdr:col>71</xdr:col>
      <xdr:colOff>177800</xdr:colOff>
      <xdr:row>39</xdr:row>
      <xdr:rowOff>32281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1589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151723</xdr:rowOff>
    </xdr:from>
    <xdr:to>
      <xdr:col>85</xdr:col>
      <xdr:colOff>177800</xdr:colOff>
      <xdr:row>39</xdr:row>
      <xdr:rowOff>81873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152074</xdr:rowOff>
    </xdr:from>
    <xdr:to>
      <xdr:col>81</xdr:col>
      <xdr:colOff>101600</xdr:colOff>
      <xdr:row>39</xdr:row>
      <xdr:rowOff>82224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73351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134380</xdr:rowOff>
    </xdr:from>
    <xdr:to>
      <xdr:col>76</xdr:col>
      <xdr:colOff>165100</xdr:colOff>
      <xdr:row>39</xdr:row>
      <xdr:rowOff>64530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81057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149997</xdr:rowOff>
    </xdr:from>
    <xdr:to>
      <xdr:col>72</xdr:col>
      <xdr:colOff>38100</xdr:colOff>
      <xdr:row>39</xdr:row>
      <xdr:rowOff>80147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71274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152931</xdr:rowOff>
    </xdr:from>
    <xdr:to>
      <xdr:col>67</xdr:col>
      <xdr:colOff>101600</xdr:colOff>
      <xdr:row>39</xdr:row>
      <xdr:rowOff>83081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74208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17673</xdr:rowOff>
    </xdr:from>
    <xdr:to>
      <xdr:col>85</xdr:col>
      <xdr:colOff>127000</xdr:colOff>
      <xdr:row>76</xdr:row>
      <xdr:rowOff>72146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47873"/>
          <a:ext cx="8382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72146</xdr:rowOff>
    </xdr:from>
    <xdr:to>
      <xdr:col>81</xdr:col>
      <xdr:colOff>50800</xdr:colOff>
      <xdr:row>76</xdr:row>
      <xdr:rowOff>122219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02346"/>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122219</xdr:rowOff>
    </xdr:from>
    <xdr:to>
      <xdr:col>76</xdr:col>
      <xdr:colOff>114300</xdr:colOff>
      <xdr:row>76</xdr:row>
      <xdr:rowOff>167729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52419"/>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167729</xdr:rowOff>
    </xdr:from>
    <xdr:to>
      <xdr:col>71</xdr:col>
      <xdr:colOff>177800</xdr:colOff>
      <xdr:row>77</xdr:row>
      <xdr:rowOff>51054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9792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138323</xdr:rowOff>
    </xdr:from>
    <xdr:to>
      <xdr:col>85</xdr:col>
      <xdr:colOff>177800</xdr:colOff>
      <xdr:row>76</xdr:row>
      <xdr:rowOff>68473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161200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21346</xdr:rowOff>
    </xdr:from>
    <xdr:to>
      <xdr:col>81</xdr:col>
      <xdr:colOff>101600</xdr:colOff>
      <xdr:row>76</xdr:row>
      <xdr:rowOff>122946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139474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2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71419</xdr:rowOff>
    </xdr:from>
    <xdr:to>
      <xdr:col>76</xdr:col>
      <xdr:colOff>165100</xdr:colOff>
      <xdr:row>77</xdr:row>
      <xdr:rowOff>1569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18096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7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116929</xdr:rowOff>
    </xdr:from>
    <xdr:to>
      <xdr:col>72</xdr:col>
      <xdr:colOff>38100</xdr:colOff>
      <xdr:row>77</xdr:row>
      <xdr:rowOff>47079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63606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254</xdr:rowOff>
    </xdr:from>
    <xdr:to>
      <xdr:col>67</xdr:col>
      <xdr:colOff>101600</xdr:colOff>
      <xdr:row>77</xdr:row>
      <xdr:rowOff>101854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118381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104133</xdr:rowOff>
    </xdr:from>
    <xdr:to>
      <xdr:col>85</xdr:col>
      <xdr:colOff>127000</xdr:colOff>
      <xdr:row>98</xdr:row>
      <xdr:rowOff>168056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6233"/>
          <a:ext cx="838200" cy="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156984</xdr:rowOff>
    </xdr:from>
    <xdr:to>
      <xdr:col>81</xdr:col>
      <xdr:colOff>50800</xdr:colOff>
      <xdr:row>98</xdr:row>
      <xdr:rowOff>168056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9084"/>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130899</xdr:rowOff>
    </xdr:from>
    <xdr:to>
      <xdr:col>76</xdr:col>
      <xdr:colOff>114300</xdr:colOff>
      <xdr:row>98</xdr:row>
      <xdr:rowOff>156984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61549"/>
          <a:ext cx="889000" cy="1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130899</xdr:rowOff>
    </xdr:from>
    <xdr:to>
      <xdr:col>71</xdr:col>
      <xdr:colOff>177800</xdr:colOff>
      <xdr:row>98</xdr:row>
      <xdr:rowOff>156029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1549"/>
          <a:ext cx="889000" cy="1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53333</xdr:rowOff>
    </xdr:from>
    <xdr:to>
      <xdr:col>85</xdr:col>
      <xdr:colOff>177800</xdr:colOff>
      <xdr:row>98</xdr:row>
      <xdr:rowOff>154933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139710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117256</xdr:rowOff>
    </xdr:from>
    <xdr:to>
      <xdr:col>81</xdr:col>
      <xdr:colOff>101600</xdr:colOff>
      <xdr:row>99</xdr:row>
      <xdr:rowOff>47406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38533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106184</xdr:rowOff>
    </xdr:from>
    <xdr:to>
      <xdr:col>76</xdr:col>
      <xdr:colOff>165100</xdr:colOff>
      <xdr:row>99</xdr:row>
      <xdr:rowOff>36334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80099</xdr:rowOff>
    </xdr:from>
    <xdr:to>
      <xdr:col>72</xdr:col>
      <xdr:colOff>38100</xdr:colOff>
      <xdr:row>98</xdr:row>
      <xdr:rowOff>10249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26776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4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105229</xdr:rowOff>
    </xdr:from>
    <xdr:to>
      <xdr:col>67</xdr:col>
      <xdr:colOff>101600</xdr:colOff>
      <xdr:row>99</xdr:row>
      <xdr:rowOff>35379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26506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8103</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23203"/>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151587</xdr:rowOff>
    </xdr:from>
    <xdr:to>
      <xdr:col>102</xdr:col>
      <xdr:colOff>114300</xdr:colOff>
      <xdr:row>38</xdr:row>
      <xdr:rowOff>8103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323787"/>
          <a:ext cx="889000" cy="1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128753</xdr:rowOff>
    </xdr:from>
    <xdr:to>
      <xdr:col>102</xdr:col>
      <xdr:colOff>165100</xdr:colOff>
      <xdr:row>38</xdr:row>
      <xdr:rowOff>58903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75430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100787</xdr:rowOff>
    </xdr:from>
    <xdr:to>
      <xdr:col>98</xdr:col>
      <xdr:colOff>38100</xdr:colOff>
      <xdr:row>37</xdr:row>
      <xdr:rowOff>30937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47464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86175</xdr:rowOff>
    </xdr:from>
    <xdr:to>
      <xdr:col>116</xdr:col>
      <xdr:colOff>63500</xdr:colOff>
      <xdr:row>59</xdr:row>
      <xdr:rowOff>90486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1725"/>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90355</xdr:rowOff>
    </xdr:from>
    <xdr:to>
      <xdr:col>111</xdr:col>
      <xdr:colOff>177800</xdr:colOff>
      <xdr:row>59</xdr:row>
      <xdr:rowOff>90486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0590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90355</xdr:rowOff>
    </xdr:from>
    <xdr:to>
      <xdr:col>107</xdr:col>
      <xdr:colOff>50800</xdr:colOff>
      <xdr:row>59</xdr:row>
      <xdr:rowOff>96315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590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88771</xdr:rowOff>
    </xdr:from>
    <xdr:to>
      <xdr:col>102</xdr:col>
      <xdr:colOff>114300</xdr:colOff>
      <xdr:row>59</xdr:row>
      <xdr:rowOff>96315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0432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35375</xdr:rowOff>
    </xdr:from>
    <xdr:to>
      <xdr:col>116</xdr:col>
      <xdr:colOff>114300</xdr:colOff>
      <xdr:row>59</xdr:row>
      <xdr:rowOff>136975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121752</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39686</xdr:rowOff>
    </xdr:from>
    <xdr:to>
      <xdr:col>112</xdr:col>
      <xdr:colOff>38100</xdr:colOff>
      <xdr:row>59</xdr:row>
      <xdr:rowOff>141286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132413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39555</xdr:rowOff>
    </xdr:from>
    <xdr:to>
      <xdr:col>107</xdr:col>
      <xdr:colOff>101600</xdr:colOff>
      <xdr:row>59</xdr:row>
      <xdr:rowOff>141155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132282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4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45515</xdr:rowOff>
    </xdr:from>
    <xdr:to>
      <xdr:col>102</xdr:col>
      <xdr:colOff>165100</xdr:colOff>
      <xdr:row>59</xdr:row>
      <xdr:rowOff>147115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138242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5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37971</xdr:rowOff>
    </xdr:from>
    <xdr:to>
      <xdr:col>98</xdr:col>
      <xdr:colOff>38100</xdr:colOff>
      <xdr:row>59</xdr:row>
      <xdr:rowOff>139571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130698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29725</xdr:rowOff>
    </xdr:from>
    <xdr:to>
      <xdr:col>116</xdr:col>
      <xdr:colOff>63500</xdr:colOff>
      <xdr:row>74</xdr:row>
      <xdr:rowOff>86464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17025"/>
          <a:ext cx="8382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32967</xdr:rowOff>
    </xdr:from>
    <xdr:to>
      <xdr:col>111</xdr:col>
      <xdr:colOff>177800</xdr:colOff>
      <xdr:row>74</xdr:row>
      <xdr:rowOff>86464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20267"/>
          <a:ext cx="889000" cy="5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32967</xdr:rowOff>
    </xdr:from>
    <xdr:to>
      <xdr:col>107</xdr:col>
      <xdr:colOff>50800</xdr:colOff>
      <xdr:row>74</xdr:row>
      <xdr:rowOff>71655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20267"/>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71655</xdr:rowOff>
    </xdr:from>
    <xdr:to>
      <xdr:col>102</xdr:col>
      <xdr:colOff>114300</xdr:colOff>
      <xdr:row>74</xdr:row>
      <xdr:rowOff>102114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5895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150375</xdr:rowOff>
    </xdr:from>
    <xdr:to>
      <xdr:col>116</xdr:col>
      <xdr:colOff>114300</xdr:colOff>
      <xdr:row>74</xdr:row>
      <xdr:rowOff>80525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1802</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1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35664</xdr:rowOff>
    </xdr:from>
    <xdr:to>
      <xdr:col>112</xdr:col>
      <xdr:colOff>38100</xdr:colOff>
      <xdr:row>74</xdr:row>
      <xdr:rowOff>137264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153791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49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153617</xdr:rowOff>
    </xdr:from>
    <xdr:to>
      <xdr:col>107</xdr:col>
      <xdr:colOff>101600</xdr:colOff>
      <xdr:row>74</xdr:row>
      <xdr:rowOff>83767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100294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44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20855</xdr:rowOff>
    </xdr:from>
    <xdr:to>
      <xdr:col>102</xdr:col>
      <xdr:colOff>165100</xdr:colOff>
      <xdr:row>74</xdr:row>
      <xdr:rowOff>122455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138982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48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51314</xdr:rowOff>
    </xdr:from>
    <xdr:to>
      <xdr:col>98</xdr:col>
      <xdr:colOff>38100</xdr:colOff>
      <xdr:row>74</xdr:row>
      <xdr:rowOff>152914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169441</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人口減少に伴い、住民一人当たりのコストが年々増加している。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特に類似団体と比べ住民一人当たりのコストが高い伸び率を示しているのは人件費・物件費・補助費等で、人件費は会計年度職員制度導入により</a:t>
          </a:r>
          <a:r>
            <a:rPr kumimoji="1" lang="en-US" altLang="ja-JP" sz="1100" b="0" i="0" baseline="0">
              <a:solidFill>
                <a:schemeClr val="dk1"/>
              </a:solidFill>
              <a:effectLst/>
              <a:latin typeface="+mn-lt"/>
              <a:ea typeface="+mn-ea"/>
              <a:cs typeface="+mn-cs"/>
            </a:rPr>
            <a:t>419,291</a:t>
          </a:r>
          <a:r>
            <a:rPr kumimoji="1" lang="ja-JP" altLang="en-US" sz="1100" b="0" i="0" baseline="0">
              <a:solidFill>
                <a:schemeClr val="dk1"/>
              </a:solidFill>
              <a:effectLst/>
              <a:latin typeface="+mn-lt"/>
              <a:ea typeface="+mn-ea"/>
              <a:cs typeface="+mn-cs"/>
            </a:rPr>
            <a:t>円、物件費は義務教育学校建設に伴う委託料及び施設管理委託料等により</a:t>
          </a:r>
          <a:r>
            <a:rPr kumimoji="1" lang="en-US" altLang="ja-JP" sz="1100" b="0" i="0" baseline="0">
              <a:solidFill>
                <a:schemeClr val="dk1"/>
              </a:solidFill>
              <a:effectLst/>
              <a:latin typeface="+mn-lt"/>
              <a:ea typeface="+mn-ea"/>
              <a:cs typeface="+mn-cs"/>
            </a:rPr>
            <a:t>600,413</a:t>
          </a:r>
          <a:r>
            <a:rPr kumimoji="1" lang="ja-JP" altLang="en-US" sz="1100" b="0" i="0" baseline="0">
              <a:solidFill>
                <a:schemeClr val="dk1"/>
              </a:solidFill>
              <a:effectLst/>
              <a:latin typeface="+mn-lt"/>
              <a:ea typeface="+mn-ea"/>
              <a:cs typeface="+mn-cs"/>
            </a:rPr>
            <a:t>円、補助費等は村の出資する各種団体への補助及び新型コロナウイルス感染症に関わる補助により</a:t>
          </a:r>
          <a:r>
            <a:rPr kumimoji="1" lang="en-US" altLang="ja-JP" sz="1100" b="0" i="0" baseline="0">
              <a:solidFill>
                <a:schemeClr val="dk1"/>
              </a:solidFill>
              <a:effectLst/>
              <a:latin typeface="+mn-lt"/>
              <a:ea typeface="+mn-ea"/>
              <a:cs typeface="+mn-cs"/>
            </a:rPr>
            <a:t>502,256</a:t>
          </a:r>
          <a:r>
            <a:rPr kumimoji="1" lang="ja-JP" altLang="en-US" sz="1100" b="0" i="0" baseline="0">
              <a:solidFill>
                <a:schemeClr val="dk1"/>
              </a:solidFill>
              <a:effectLst/>
              <a:latin typeface="+mn-lt"/>
              <a:ea typeface="+mn-ea"/>
              <a:cs typeface="+mn-cs"/>
            </a:rPr>
            <a:t>円と増加している。物件費・補助費等は一時的な増加と考えているが、将来の人口減少も踏まえ経費の適正な執行に努めたい。</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166365</xdr:rowOff>
    </xdr:from>
    <xdr:to>
      <xdr:col>24</xdr:col>
      <xdr:colOff>63500</xdr:colOff>
      <xdr:row>36</xdr:row>
      <xdr:rowOff>28780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67115"/>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166365</xdr:rowOff>
    </xdr:from>
    <xdr:to>
      <xdr:col>19</xdr:col>
      <xdr:colOff>177800</xdr:colOff>
      <xdr:row>36</xdr:row>
      <xdr:rowOff>3406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671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148060</xdr:rowOff>
    </xdr:from>
    <xdr:to>
      <xdr:col>15</xdr:col>
      <xdr:colOff>50800</xdr:colOff>
      <xdr:row>36</xdr:row>
      <xdr:rowOff>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48810"/>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148060</xdr:rowOff>
    </xdr:from>
    <xdr:to>
      <xdr:col>10</xdr:col>
      <xdr:colOff>114300</xdr:colOff>
      <xdr:row>36</xdr:row>
      <xdr:rowOff>33858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4881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149430</xdr:rowOff>
    </xdr:from>
    <xdr:to>
      <xdr:col>24</xdr:col>
      <xdr:colOff>114300</xdr:colOff>
      <xdr:row>36</xdr:row>
      <xdr:rowOff>79580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115565</xdr:rowOff>
    </xdr:from>
    <xdr:to>
      <xdr:col>20</xdr:col>
      <xdr:colOff>38100</xdr:colOff>
      <xdr:row>36</xdr:row>
      <xdr:rowOff>45715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62242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124056</xdr:rowOff>
    </xdr:from>
    <xdr:to>
      <xdr:col>15</xdr:col>
      <xdr:colOff>101600</xdr:colOff>
      <xdr:row>36</xdr:row>
      <xdr:rowOff>54206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70733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97260</xdr:rowOff>
    </xdr:from>
    <xdr:to>
      <xdr:col>10</xdr:col>
      <xdr:colOff>165100</xdr:colOff>
      <xdr:row>36</xdr:row>
      <xdr:rowOff>27410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43937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154508</xdr:rowOff>
    </xdr:from>
    <xdr:to>
      <xdr:col>6</xdr:col>
      <xdr:colOff>38100</xdr:colOff>
      <xdr:row>36</xdr:row>
      <xdr:rowOff>84658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101185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23251</xdr:rowOff>
    </xdr:from>
    <xdr:to>
      <xdr:col>24</xdr:col>
      <xdr:colOff>63500</xdr:colOff>
      <xdr:row>56</xdr:row>
      <xdr:rowOff>97910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4451"/>
          <a:ext cx="838200" cy="7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97910</xdr:rowOff>
    </xdr:from>
    <xdr:to>
      <xdr:col>19</xdr:col>
      <xdr:colOff>177800</xdr:colOff>
      <xdr:row>57</xdr:row>
      <xdr:rowOff>2474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9110"/>
          <a:ext cx="889000" cy="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42567</xdr:rowOff>
    </xdr:from>
    <xdr:to>
      <xdr:col>15</xdr:col>
      <xdr:colOff>50800</xdr:colOff>
      <xdr:row>57</xdr:row>
      <xdr:rowOff>2474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43767"/>
          <a:ext cx="889000" cy="1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42567</xdr:rowOff>
    </xdr:from>
    <xdr:to>
      <xdr:col>10</xdr:col>
      <xdr:colOff>114300</xdr:colOff>
      <xdr:row>56</xdr:row>
      <xdr:rowOff>143823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43767"/>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143901</xdr:rowOff>
    </xdr:from>
    <xdr:to>
      <xdr:col>24</xdr:col>
      <xdr:colOff>114300</xdr:colOff>
      <xdr:row>56</xdr:row>
      <xdr:rowOff>74051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166778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47110</xdr:rowOff>
    </xdr:from>
    <xdr:to>
      <xdr:col>20</xdr:col>
      <xdr:colOff>38100</xdr:colOff>
      <xdr:row>56</xdr:row>
      <xdr:rowOff>148710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165237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123124</xdr:rowOff>
    </xdr:from>
    <xdr:to>
      <xdr:col>15</xdr:col>
      <xdr:colOff>101600</xdr:colOff>
      <xdr:row>57</xdr:row>
      <xdr:rowOff>53274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69801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163217</xdr:rowOff>
    </xdr:from>
    <xdr:to>
      <xdr:col>10</xdr:col>
      <xdr:colOff>165100</xdr:colOff>
      <xdr:row>56</xdr:row>
      <xdr:rowOff>93367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109894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93023</xdr:rowOff>
    </xdr:from>
    <xdr:to>
      <xdr:col>6</xdr:col>
      <xdr:colOff>38100</xdr:colOff>
      <xdr:row>57</xdr:row>
      <xdr:rowOff>23173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39700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16741</xdr:rowOff>
    </xdr:from>
    <xdr:to>
      <xdr:col>24</xdr:col>
      <xdr:colOff>63500</xdr:colOff>
      <xdr:row>75</xdr:row>
      <xdr:rowOff>94263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75491"/>
          <a:ext cx="838200" cy="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94263</xdr:rowOff>
    </xdr:from>
    <xdr:to>
      <xdr:col>19</xdr:col>
      <xdr:colOff>177800</xdr:colOff>
      <xdr:row>75</xdr:row>
      <xdr:rowOff>135480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53013"/>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135480</xdr:rowOff>
    </xdr:from>
    <xdr:to>
      <xdr:col>15</xdr:col>
      <xdr:colOff>50800</xdr:colOff>
      <xdr:row>75</xdr:row>
      <xdr:rowOff>160799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94230"/>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160799</xdr:rowOff>
    </xdr:from>
    <xdr:to>
      <xdr:col>10</xdr:col>
      <xdr:colOff>114300</xdr:colOff>
      <xdr:row>76</xdr:row>
      <xdr:rowOff>10078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19549"/>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137391</xdr:rowOff>
    </xdr:from>
    <xdr:to>
      <xdr:col>24</xdr:col>
      <xdr:colOff>114300</xdr:colOff>
      <xdr:row>75</xdr:row>
      <xdr:rowOff>67541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160268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43463</xdr:rowOff>
    </xdr:from>
    <xdr:to>
      <xdr:col>20</xdr:col>
      <xdr:colOff>38100</xdr:colOff>
      <xdr:row>75</xdr:row>
      <xdr:rowOff>145063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161590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7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84680</xdr:rowOff>
    </xdr:from>
    <xdr:to>
      <xdr:col>15</xdr:col>
      <xdr:colOff>101600</xdr:colOff>
      <xdr:row>76</xdr:row>
      <xdr:rowOff>14830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31357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109999</xdr:rowOff>
    </xdr:from>
    <xdr:to>
      <xdr:col>10</xdr:col>
      <xdr:colOff>165100</xdr:colOff>
      <xdr:row>76</xdr:row>
      <xdr:rowOff>40149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56676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130729</xdr:rowOff>
    </xdr:from>
    <xdr:to>
      <xdr:col>6</xdr:col>
      <xdr:colOff>38100</xdr:colOff>
      <xdr:row>76</xdr:row>
      <xdr:rowOff>60880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894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77406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6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82753</xdr:rowOff>
    </xdr:from>
    <xdr:to>
      <xdr:col>24</xdr:col>
      <xdr:colOff>63500</xdr:colOff>
      <xdr:row>96</xdr:row>
      <xdr:rowOff>126414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41953"/>
          <a:ext cx="838200" cy="4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126414</xdr:rowOff>
    </xdr:from>
    <xdr:to>
      <xdr:col>19</xdr:col>
      <xdr:colOff>177800</xdr:colOff>
      <xdr:row>96</xdr:row>
      <xdr:rowOff>136620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5614"/>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136620</xdr:rowOff>
    </xdr:from>
    <xdr:to>
      <xdr:col>15</xdr:col>
      <xdr:colOff>50800</xdr:colOff>
      <xdr:row>96</xdr:row>
      <xdr:rowOff>150292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95820"/>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88021</xdr:rowOff>
    </xdr:from>
    <xdr:to>
      <xdr:col>10</xdr:col>
      <xdr:colOff>114300</xdr:colOff>
      <xdr:row>96</xdr:row>
      <xdr:rowOff>150292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4722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31953</xdr:rowOff>
    </xdr:from>
    <xdr:to>
      <xdr:col>24</xdr:col>
      <xdr:colOff>114300</xdr:colOff>
      <xdr:row>96</xdr:row>
      <xdr:rowOff>133553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54830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75614</xdr:rowOff>
    </xdr:from>
    <xdr:to>
      <xdr:col>20</xdr:col>
      <xdr:colOff>38100</xdr:colOff>
      <xdr:row>97</xdr:row>
      <xdr:rowOff>5764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22291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85820</xdr:rowOff>
    </xdr:from>
    <xdr:to>
      <xdr:col>15</xdr:col>
      <xdr:colOff>101600</xdr:colOff>
      <xdr:row>97</xdr:row>
      <xdr:rowOff>15970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32497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99492</xdr:rowOff>
    </xdr:from>
    <xdr:to>
      <xdr:col>10</xdr:col>
      <xdr:colOff>165100</xdr:colOff>
      <xdr:row>97</xdr:row>
      <xdr:rowOff>29642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46169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37221</xdr:rowOff>
    </xdr:from>
    <xdr:to>
      <xdr:col>6</xdr:col>
      <xdr:colOff>38100</xdr:colOff>
      <xdr:row>96</xdr:row>
      <xdr:rowOff>138821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155348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21971</xdr:rowOff>
    </xdr:from>
    <xdr:to>
      <xdr:col>55</xdr:col>
      <xdr:colOff>0</xdr:colOff>
      <xdr:row>36</xdr:row>
      <xdr:rowOff>41148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19417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41148</xdr:rowOff>
    </xdr:from>
    <xdr:to>
      <xdr:col>50</xdr:col>
      <xdr:colOff>114300</xdr:colOff>
      <xdr:row>36</xdr:row>
      <xdr:rowOff>80391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1334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80391</xdr:rowOff>
    </xdr:from>
    <xdr:to>
      <xdr:col>45</xdr:col>
      <xdr:colOff>177800</xdr:colOff>
      <xdr:row>36</xdr:row>
      <xdr:rowOff>129286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25259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129286</xdr:rowOff>
    </xdr:from>
    <xdr:to>
      <xdr:col>41</xdr:col>
      <xdr:colOff>50800</xdr:colOff>
      <xdr:row>36</xdr:row>
      <xdr:rowOff>129286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01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142621</xdr:rowOff>
    </xdr:from>
    <xdr:to>
      <xdr:col>55</xdr:col>
      <xdr:colOff>50800</xdr:colOff>
      <xdr:row>36</xdr:row>
      <xdr:rowOff>72771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165498</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9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161798</xdr:rowOff>
    </xdr:from>
    <xdr:to>
      <xdr:col>50</xdr:col>
      <xdr:colOff>165100</xdr:colOff>
      <xdr:row>36</xdr:row>
      <xdr:rowOff>91948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108475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29591</xdr:rowOff>
    </xdr:from>
    <xdr:to>
      <xdr:col>46</xdr:col>
      <xdr:colOff>38100</xdr:colOff>
      <xdr:row>36</xdr:row>
      <xdr:rowOff>131191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147718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78486</xdr:rowOff>
    </xdr:from>
    <xdr:to>
      <xdr:col>41</xdr:col>
      <xdr:colOff>101600</xdr:colOff>
      <xdr:row>37</xdr:row>
      <xdr:rowOff>8636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25163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78486</xdr:rowOff>
    </xdr:from>
    <xdr:to>
      <xdr:col>36</xdr:col>
      <xdr:colOff>165100</xdr:colOff>
      <xdr:row>37</xdr:row>
      <xdr:rowOff>8636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25163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155757</xdr:rowOff>
    </xdr:from>
    <xdr:to>
      <xdr:col>55</xdr:col>
      <xdr:colOff>0</xdr:colOff>
      <xdr:row>57</xdr:row>
      <xdr:rowOff>168871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28407"/>
          <a:ext cx="8382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110351</xdr:rowOff>
    </xdr:from>
    <xdr:to>
      <xdr:col>50</xdr:col>
      <xdr:colOff>114300</xdr:colOff>
      <xdr:row>57</xdr:row>
      <xdr:rowOff>155757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83001"/>
          <a:ext cx="889000" cy="4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110351</xdr:rowOff>
    </xdr:from>
    <xdr:to>
      <xdr:col>45</xdr:col>
      <xdr:colOff>177800</xdr:colOff>
      <xdr:row>57</xdr:row>
      <xdr:rowOff>169983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83001"/>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169983</xdr:rowOff>
    </xdr:from>
    <xdr:to>
      <xdr:col>41</xdr:col>
      <xdr:colOff>50800</xdr:colOff>
      <xdr:row>58</xdr:row>
      <xdr:rowOff>90967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2633"/>
          <a:ext cx="889000" cy="9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118071</xdr:rowOff>
    </xdr:from>
    <xdr:to>
      <xdr:col>55</xdr:col>
      <xdr:colOff>50800</xdr:colOff>
      <xdr:row>58</xdr:row>
      <xdr:rowOff>48221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140948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104957</xdr:rowOff>
    </xdr:from>
    <xdr:to>
      <xdr:col>50</xdr:col>
      <xdr:colOff>165100</xdr:colOff>
      <xdr:row>58</xdr:row>
      <xdr:rowOff>35107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51634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59551</xdr:rowOff>
    </xdr:from>
    <xdr:to>
      <xdr:col>46</xdr:col>
      <xdr:colOff>38100</xdr:colOff>
      <xdr:row>57</xdr:row>
      <xdr:rowOff>161151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6228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0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119183</xdr:rowOff>
    </xdr:from>
    <xdr:to>
      <xdr:col>41</xdr:col>
      <xdr:colOff>101600</xdr:colOff>
      <xdr:row>58</xdr:row>
      <xdr:rowOff>49333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65860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6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40167</xdr:rowOff>
    </xdr:from>
    <xdr:to>
      <xdr:col>36</xdr:col>
      <xdr:colOff>165100</xdr:colOff>
      <xdr:row>58</xdr:row>
      <xdr:rowOff>141767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158294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134413</xdr:rowOff>
    </xdr:from>
    <xdr:to>
      <xdr:col>55</xdr:col>
      <xdr:colOff>0</xdr:colOff>
      <xdr:row>76</xdr:row>
      <xdr:rowOff>118090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93163"/>
          <a:ext cx="838200" cy="15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95221</xdr:rowOff>
    </xdr:from>
    <xdr:to>
      <xdr:col>50</xdr:col>
      <xdr:colOff>114300</xdr:colOff>
      <xdr:row>76</xdr:row>
      <xdr:rowOff>118090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25421"/>
          <a:ext cx="8890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95221</xdr:rowOff>
    </xdr:from>
    <xdr:to>
      <xdr:col>45</xdr:col>
      <xdr:colOff>177800</xdr:colOff>
      <xdr:row>77</xdr:row>
      <xdr:rowOff>66371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25421"/>
          <a:ext cx="889000" cy="1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91263</xdr:rowOff>
    </xdr:from>
    <xdr:to>
      <xdr:col>41</xdr:col>
      <xdr:colOff>50800</xdr:colOff>
      <xdr:row>77</xdr:row>
      <xdr:rowOff>66371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21463"/>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83613</xdr:rowOff>
    </xdr:from>
    <xdr:to>
      <xdr:col>55</xdr:col>
      <xdr:colOff>50800</xdr:colOff>
      <xdr:row>76</xdr:row>
      <xdr:rowOff>13764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42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106490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9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67290</xdr:rowOff>
    </xdr:from>
    <xdr:to>
      <xdr:col>50</xdr:col>
      <xdr:colOff>165100</xdr:colOff>
      <xdr:row>76</xdr:row>
      <xdr:rowOff>168890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13967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44421</xdr:rowOff>
    </xdr:from>
    <xdr:to>
      <xdr:col>46</xdr:col>
      <xdr:colOff>38100</xdr:colOff>
      <xdr:row>76</xdr:row>
      <xdr:rowOff>146021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162548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15571</xdr:rowOff>
    </xdr:from>
    <xdr:to>
      <xdr:col>41</xdr:col>
      <xdr:colOff>101600</xdr:colOff>
      <xdr:row>77</xdr:row>
      <xdr:rowOff>117171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133698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40463</xdr:rowOff>
    </xdr:from>
    <xdr:to>
      <xdr:col>36</xdr:col>
      <xdr:colOff>165100</xdr:colOff>
      <xdr:row>76</xdr:row>
      <xdr:rowOff>142063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158590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4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23428</xdr:rowOff>
    </xdr:from>
    <xdr:to>
      <xdr:col>55</xdr:col>
      <xdr:colOff>0</xdr:colOff>
      <xdr:row>98</xdr:row>
      <xdr:rowOff>71476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25528"/>
          <a:ext cx="838200" cy="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81218</xdr:rowOff>
    </xdr:from>
    <xdr:to>
      <xdr:col>50</xdr:col>
      <xdr:colOff>114300</xdr:colOff>
      <xdr:row>98</xdr:row>
      <xdr:rowOff>71476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11868"/>
          <a:ext cx="889000" cy="1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81218</xdr:rowOff>
    </xdr:from>
    <xdr:to>
      <xdr:col>45</xdr:col>
      <xdr:colOff>177800</xdr:colOff>
      <xdr:row>98</xdr:row>
      <xdr:rowOff>38636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11868"/>
          <a:ext cx="889000" cy="1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38636</xdr:rowOff>
    </xdr:from>
    <xdr:to>
      <xdr:col>41</xdr:col>
      <xdr:colOff>50800</xdr:colOff>
      <xdr:row>98</xdr:row>
      <xdr:rowOff>43363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0736"/>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144078</xdr:rowOff>
    </xdr:from>
    <xdr:to>
      <xdr:col>55</xdr:col>
      <xdr:colOff>50800</xdr:colOff>
      <xdr:row>98</xdr:row>
      <xdr:rowOff>74228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166955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2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20676</xdr:rowOff>
    </xdr:from>
    <xdr:to>
      <xdr:col>50</xdr:col>
      <xdr:colOff>165100</xdr:colOff>
      <xdr:row>98</xdr:row>
      <xdr:rowOff>122276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138803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9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30418</xdr:rowOff>
    </xdr:from>
    <xdr:to>
      <xdr:col>46</xdr:col>
      <xdr:colOff>38100</xdr:colOff>
      <xdr:row>97</xdr:row>
      <xdr:rowOff>132018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148545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159286</xdr:rowOff>
    </xdr:from>
    <xdr:to>
      <xdr:col>41</xdr:col>
      <xdr:colOff>101600</xdr:colOff>
      <xdr:row>98</xdr:row>
      <xdr:rowOff>89436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80563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164013</xdr:rowOff>
    </xdr:from>
    <xdr:to>
      <xdr:col>36</xdr:col>
      <xdr:colOff>165100</xdr:colOff>
      <xdr:row>98</xdr:row>
      <xdr:rowOff>94163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110690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6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163185</xdr:rowOff>
    </xdr:from>
    <xdr:to>
      <xdr:col>85</xdr:col>
      <xdr:colOff>127000</xdr:colOff>
      <xdr:row>35</xdr:row>
      <xdr:rowOff>30193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21035"/>
          <a:ext cx="838200" cy="20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30193</xdr:rowOff>
    </xdr:from>
    <xdr:to>
      <xdr:col>81</xdr:col>
      <xdr:colOff>50800</xdr:colOff>
      <xdr:row>35</xdr:row>
      <xdr:rowOff>40838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30943"/>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40838</xdr:rowOff>
    </xdr:from>
    <xdr:to>
      <xdr:col>76</xdr:col>
      <xdr:colOff>114300</xdr:colOff>
      <xdr:row>35</xdr:row>
      <xdr:rowOff>51879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4158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151199</xdr:rowOff>
    </xdr:from>
    <xdr:to>
      <xdr:col>71</xdr:col>
      <xdr:colOff>177800</xdr:colOff>
      <xdr:row>35</xdr:row>
      <xdr:rowOff>51879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80499"/>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112385</xdr:rowOff>
    </xdr:from>
    <xdr:to>
      <xdr:col>85</xdr:col>
      <xdr:colOff>177800</xdr:colOff>
      <xdr:row>34</xdr:row>
      <xdr:rowOff>42535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135262</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150843</xdr:rowOff>
    </xdr:from>
    <xdr:to>
      <xdr:col>81</xdr:col>
      <xdr:colOff>101600</xdr:colOff>
      <xdr:row>35</xdr:row>
      <xdr:rowOff>80993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97520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161488</xdr:rowOff>
    </xdr:from>
    <xdr:to>
      <xdr:col>76</xdr:col>
      <xdr:colOff>165100</xdr:colOff>
      <xdr:row>35</xdr:row>
      <xdr:rowOff>91638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108165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xdr:rowOff>
    </xdr:from>
    <xdr:to>
      <xdr:col>72</xdr:col>
      <xdr:colOff>38100</xdr:colOff>
      <xdr:row>35</xdr:row>
      <xdr:rowOff>102679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119206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100399</xdr:rowOff>
    </xdr:from>
    <xdr:to>
      <xdr:col>67</xdr:col>
      <xdr:colOff>101600</xdr:colOff>
      <xdr:row>35</xdr:row>
      <xdr:rowOff>30549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47076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156490</xdr:rowOff>
    </xdr:from>
    <xdr:to>
      <xdr:col>85</xdr:col>
      <xdr:colOff>127000</xdr:colOff>
      <xdr:row>54</xdr:row>
      <xdr:rowOff>165989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43340"/>
          <a:ext cx="838200" cy="1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165989</xdr:rowOff>
    </xdr:from>
    <xdr:to>
      <xdr:col>81</xdr:col>
      <xdr:colOff>50800</xdr:colOff>
      <xdr:row>55</xdr:row>
      <xdr:rowOff>94856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24289"/>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94856</xdr:rowOff>
    </xdr:from>
    <xdr:to>
      <xdr:col>76</xdr:col>
      <xdr:colOff>114300</xdr:colOff>
      <xdr:row>55</xdr:row>
      <xdr:rowOff>138980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24606"/>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113502</xdr:rowOff>
    </xdr:from>
    <xdr:to>
      <xdr:col>71</xdr:col>
      <xdr:colOff>177800</xdr:colOff>
      <xdr:row>55</xdr:row>
      <xdr:rowOff>138980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43252"/>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105690</xdr:rowOff>
    </xdr:from>
    <xdr:to>
      <xdr:col>85</xdr:col>
      <xdr:colOff>177800</xdr:colOff>
      <xdr:row>54</xdr:row>
      <xdr:rowOff>35840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128567</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4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115189</xdr:rowOff>
    </xdr:from>
    <xdr:to>
      <xdr:col>81</xdr:col>
      <xdr:colOff>101600</xdr:colOff>
      <xdr:row>55</xdr:row>
      <xdr:rowOff>45339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61866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44056</xdr:rowOff>
    </xdr:from>
    <xdr:to>
      <xdr:col>76</xdr:col>
      <xdr:colOff>165100</xdr:colOff>
      <xdr:row>55</xdr:row>
      <xdr:rowOff>145656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162183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88180</xdr:rowOff>
    </xdr:from>
    <xdr:to>
      <xdr:col>72</xdr:col>
      <xdr:colOff>38100</xdr:colOff>
      <xdr:row>56</xdr:row>
      <xdr:rowOff>18330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34857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2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62702</xdr:rowOff>
    </xdr:from>
    <xdr:to>
      <xdr:col>67</xdr:col>
      <xdr:colOff>101600</xdr:colOff>
      <xdr:row>55</xdr:row>
      <xdr:rowOff>164302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9379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2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31073</xdr:rowOff>
    </xdr:from>
    <xdr:to>
      <xdr:col>85</xdr:col>
      <xdr:colOff>127000</xdr:colOff>
      <xdr:row>79</xdr:row>
      <xdr:rowOff>31423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75623"/>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13729</xdr:rowOff>
    </xdr:from>
    <xdr:to>
      <xdr:col>81</xdr:col>
      <xdr:colOff>50800</xdr:colOff>
      <xdr:row>79</xdr:row>
      <xdr:rowOff>31423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827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13729</xdr:rowOff>
    </xdr:from>
    <xdr:to>
      <xdr:col>76</xdr:col>
      <xdr:colOff>114300</xdr:colOff>
      <xdr:row>79</xdr:row>
      <xdr:rowOff>29347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8279"/>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29347</xdr:rowOff>
    </xdr:from>
    <xdr:to>
      <xdr:col>71</xdr:col>
      <xdr:colOff>177800</xdr:colOff>
      <xdr:row>79</xdr:row>
      <xdr:rowOff>32280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389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151723</xdr:rowOff>
    </xdr:from>
    <xdr:to>
      <xdr:col>85</xdr:col>
      <xdr:colOff>177800</xdr:colOff>
      <xdr:row>79</xdr:row>
      <xdr:rowOff>81873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152073</xdr:rowOff>
    </xdr:from>
    <xdr:to>
      <xdr:col>81</xdr:col>
      <xdr:colOff>101600</xdr:colOff>
      <xdr:row>79</xdr:row>
      <xdr:rowOff>82223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73350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134379</xdr:rowOff>
    </xdr:from>
    <xdr:to>
      <xdr:col>76</xdr:col>
      <xdr:colOff>165100</xdr:colOff>
      <xdr:row>79</xdr:row>
      <xdr:rowOff>64529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81056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149997</xdr:rowOff>
    </xdr:from>
    <xdr:to>
      <xdr:col>72</xdr:col>
      <xdr:colOff>38100</xdr:colOff>
      <xdr:row>79</xdr:row>
      <xdr:rowOff>80147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1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152930</xdr:rowOff>
    </xdr:from>
    <xdr:to>
      <xdr:col>67</xdr:col>
      <xdr:colOff>101600</xdr:colOff>
      <xdr:row>79</xdr:row>
      <xdr:rowOff>83080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74207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17673</xdr:rowOff>
    </xdr:from>
    <xdr:to>
      <xdr:col>85</xdr:col>
      <xdr:colOff>127000</xdr:colOff>
      <xdr:row>96</xdr:row>
      <xdr:rowOff>72146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76873"/>
          <a:ext cx="8382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72146</xdr:rowOff>
    </xdr:from>
    <xdr:to>
      <xdr:col>81</xdr:col>
      <xdr:colOff>50800</xdr:colOff>
      <xdr:row>96</xdr:row>
      <xdr:rowOff>122219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1346"/>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122219</xdr:rowOff>
    </xdr:from>
    <xdr:to>
      <xdr:col>76</xdr:col>
      <xdr:colOff>114300</xdr:colOff>
      <xdr:row>96</xdr:row>
      <xdr:rowOff>167729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1419"/>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167729</xdr:rowOff>
    </xdr:from>
    <xdr:to>
      <xdr:col>71</xdr:col>
      <xdr:colOff>177800</xdr:colOff>
      <xdr:row>97</xdr:row>
      <xdr:rowOff>51054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2692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138323</xdr:rowOff>
    </xdr:from>
    <xdr:to>
      <xdr:col>85</xdr:col>
      <xdr:colOff>177800</xdr:colOff>
      <xdr:row>96</xdr:row>
      <xdr:rowOff>68473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161200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7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21346</xdr:rowOff>
    </xdr:from>
    <xdr:to>
      <xdr:col>81</xdr:col>
      <xdr:colOff>101600</xdr:colOff>
      <xdr:row>96</xdr:row>
      <xdr:rowOff>122946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139473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5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71419</xdr:rowOff>
    </xdr:from>
    <xdr:to>
      <xdr:col>76</xdr:col>
      <xdr:colOff>165100</xdr:colOff>
      <xdr:row>97</xdr:row>
      <xdr:rowOff>1569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18096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116929</xdr:rowOff>
    </xdr:from>
    <xdr:to>
      <xdr:col>72</xdr:col>
      <xdr:colOff>38100</xdr:colOff>
      <xdr:row>97</xdr:row>
      <xdr:rowOff>47079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63606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254</xdr:rowOff>
    </xdr:from>
    <xdr:to>
      <xdr:col>67</xdr:col>
      <xdr:colOff>101600</xdr:colOff>
      <xdr:row>97</xdr:row>
      <xdr:rowOff>101854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118381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0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101262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6273462"/>
          <a:ext cx="1269" cy="511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149096</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35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47939</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60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101262</xdr:rowOff>
    </xdr:from>
    <xdr:to>
      <xdr:col>116</xdr:col>
      <xdr:colOff>152400</xdr:colOff>
      <xdr:row>36</xdr:row>
      <xdr:rowOff>101262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2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66547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816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43670</xdr:rowOff>
    </xdr:from>
    <xdr:to>
      <xdr:col>116</xdr:col>
      <xdr:colOff>114300</xdr:colOff>
      <xdr:row>39</xdr:row>
      <xdr:rowOff>145270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58384</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4493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106455</xdr:rowOff>
    </xdr:from>
    <xdr:to>
      <xdr:col>107</xdr:col>
      <xdr:colOff>50800</xdr:colOff>
      <xdr:row>39</xdr:row>
      <xdr:rowOff>58384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5249955"/>
          <a:ext cx="889000" cy="14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42984</xdr:rowOff>
    </xdr:from>
    <xdr:to>
      <xdr:col>107</xdr:col>
      <xdr:colOff>101600</xdr:colOff>
      <xdr:row>39</xdr:row>
      <xdr:rowOff>144584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135711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106455</xdr:rowOff>
    </xdr:from>
    <xdr:to>
      <xdr:col>102</xdr:col>
      <xdr:colOff>114300</xdr:colOff>
      <xdr:row>39</xdr:row>
      <xdr:rowOff>47199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5249955"/>
          <a:ext cx="889000" cy="14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28288</xdr:rowOff>
    </xdr:from>
    <xdr:to>
      <xdr:col>102</xdr:col>
      <xdr:colOff>165100</xdr:colOff>
      <xdr:row>39</xdr:row>
      <xdr:rowOff>129888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121015</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8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45107</xdr:rowOff>
    </xdr:from>
    <xdr:to>
      <xdr:col>98</xdr:col>
      <xdr:colOff>38100</xdr:colOff>
      <xdr:row>39</xdr:row>
      <xdr:rowOff>146707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137834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22096</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708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7584</xdr:rowOff>
    </xdr:from>
    <xdr:to>
      <xdr:col>107</xdr:col>
      <xdr:colOff>101600</xdr:colOff>
      <xdr:row>39</xdr:row>
      <xdr:rowOff>109184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125711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646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55655</xdr:rowOff>
    </xdr:from>
    <xdr:to>
      <xdr:col>102</xdr:col>
      <xdr:colOff>165100</xdr:colOff>
      <xdr:row>30</xdr:row>
      <xdr:rowOff>157255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51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2332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278111" y="4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167849</xdr:rowOff>
    </xdr:from>
    <xdr:to>
      <xdr:col>98</xdr:col>
      <xdr:colOff>38100</xdr:colOff>
      <xdr:row>39</xdr:row>
      <xdr:rowOff>97999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114526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人口減少に伴い、住民一人当たりのコストが年々増加している。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特に類似団体と比べ住民一人当たりのコストが高い伸び率を示しているのは衛生費・商工費・教育費で、衛生費は衛生組合広域化に伴う施設整備により</a:t>
          </a:r>
          <a:r>
            <a:rPr kumimoji="1" lang="en-US" altLang="ja-JP" sz="1100" b="0" i="0" baseline="0">
              <a:solidFill>
                <a:schemeClr val="dk1"/>
              </a:solidFill>
              <a:effectLst/>
              <a:latin typeface="+mn-lt"/>
              <a:ea typeface="+mn-ea"/>
              <a:cs typeface="+mn-cs"/>
            </a:rPr>
            <a:t>249,893</a:t>
          </a:r>
          <a:r>
            <a:rPr kumimoji="1" lang="ja-JP" altLang="en-US" sz="1100" b="0" i="0" baseline="0">
              <a:solidFill>
                <a:schemeClr val="dk1"/>
              </a:solidFill>
              <a:effectLst/>
              <a:latin typeface="+mn-lt"/>
              <a:ea typeface="+mn-ea"/>
              <a:cs typeface="+mn-cs"/>
            </a:rPr>
            <a:t>円、商工費は地域振興券交付事業・特定地域づくり事業協同組合設立事業等の実施により</a:t>
          </a:r>
          <a:r>
            <a:rPr kumimoji="1" lang="en-US" altLang="ja-JP" sz="1100" b="0" i="0" baseline="0">
              <a:solidFill>
                <a:schemeClr val="dk1"/>
              </a:solidFill>
              <a:effectLst/>
              <a:latin typeface="+mn-lt"/>
              <a:ea typeface="+mn-ea"/>
              <a:cs typeface="+mn-cs"/>
            </a:rPr>
            <a:t>199,119</a:t>
          </a:r>
          <a:r>
            <a:rPr kumimoji="1" lang="ja-JP" altLang="en-US" sz="1100" b="0" i="0" baseline="0">
              <a:solidFill>
                <a:schemeClr val="dk1"/>
              </a:solidFill>
              <a:effectLst/>
              <a:latin typeface="+mn-lt"/>
              <a:ea typeface="+mn-ea"/>
              <a:cs typeface="+mn-cs"/>
            </a:rPr>
            <a:t>円、教育費は義務教育学校建設に伴い</a:t>
          </a:r>
          <a:r>
            <a:rPr kumimoji="1" lang="en-US" altLang="ja-JP" sz="1100" b="0" i="0" baseline="0">
              <a:solidFill>
                <a:schemeClr val="dk1"/>
              </a:solidFill>
              <a:effectLst/>
              <a:latin typeface="+mn-lt"/>
              <a:ea typeface="+mn-ea"/>
              <a:cs typeface="+mn-cs"/>
            </a:rPr>
            <a:t>240,593</a:t>
          </a:r>
          <a:r>
            <a:rPr kumimoji="1" lang="ja-JP" altLang="en-US" sz="1100" b="0" i="0" baseline="0">
              <a:solidFill>
                <a:schemeClr val="dk1"/>
              </a:solidFill>
              <a:effectLst/>
              <a:latin typeface="+mn-lt"/>
              <a:ea typeface="+mn-ea"/>
              <a:cs typeface="+mn-cs"/>
            </a:rPr>
            <a:t>円と増加している。また、公債費も</a:t>
          </a:r>
          <a:r>
            <a:rPr kumimoji="1" lang="en-US" altLang="ja-JP" sz="1100" b="0" i="0" baseline="0">
              <a:solidFill>
                <a:schemeClr val="dk1"/>
              </a:solidFill>
              <a:effectLst/>
              <a:latin typeface="+mn-lt"/>
              <a:ea typeface="+mn-ea"/>
              <a:cs typeface="+mn-cs"/>
            </a:rPr>
            <a:t>203,380</a:t>
          </a:r>
          <a:r>
            <a:rPr kumimoji="1" lang="ja-JP" altLang="en-US" sz="1100" b="0" i="0" baseline="0">
              <a:solidFill>
                <a:schemeClr val="dk1"/>
              </a:solidFill>
              <a:effectLst/>
              <a:latin typeface="+mn-lt"/>
              <a:ea typeface="+mn-ea"/>
              <a:cs typeface="+mn-cs"/>
            </a:rPr>
            <a:t>円となっており、村道や林道・公共施設整備等による借入が年々増加しているためである。</a:t>
          </a:r>
        </a:p>
        <a:p>
          <a:pPr eaLnBrk="1" fontAlgn="auto" latinLnBrk="0" hangingPunct="1"/>
          <a:r>
            <a:rPr kumimoji="1" lang="ja-JP" altLang="en-US" sz="1100" b="0" i="0" baseline="0">
              <a:solidFill>
                <a:schemeClr val="dk1"/>
              </a:solidFill>
              <a:effectLst/>
              <a:latin typeface="+mn-lt"/>
              <a:ea typeface="+mn-ea"/>
              <a:cs typeface="+mn-cs"/>
            </a:rPr>
            <a:t>衛生費・教育費は一時的な増加と考えているが、公債費については負担率の増加が考えられることから、将来の人口減少及び維持管理も踏まえ経費の適正な執行に努めたい。</a:t>
          </a: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残高は、中期的な見通しのもとに最低水準の取り崩しに努めている。しかし、企業減少に伴う法人村民税の減収や、人口の減少、超高齢化及び所得水準の低迷による個人村民税が落ち込むなど、こうした状況は、今後も続いていることから、普通交付税を含めた一般財源の確保が厳しい状況が続いており、財政調整基金をはじめとする各種基金の運用による財政運営が求められるため、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一般会計からの基準外繰出を行わないよう最小限の統合計画に止め、健全な財政運営を行っている。しかし、一般会計においても実質収支比率同様に普通交付税を含めた一般財源の確保が厳しい状況となる見込みであり、財政調整基金をはじめとする各種基金の運用による財政運営が求められるため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Y34" sqref="BY34:CM34"/>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3462004</v>
      </c>
      <c r="BO4" s="395"/>
      <c r="BP4" s="395"/>
      <c r="BQ4" s="395"/>
      <c r="BR4" s="395"/>
      <c r="BS4" s="395"/>
      <c r="BT4" s="395"/>
      <c r="BU4" s="396"/>
      <c r="BV4" s="394">
        <v>3185275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15</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3222692</v>
      </c>
      <c r="BO5" s="432"/>
      <c r="BP5" s="432"/>
      <c r="BQ5" s="432"/>
      <c r="BR5" s="432"/>
      <c r="BS5" s="432"/>
      <c r="BT5" s="432"/>
      <c r="BU5" s="433"/>
      <c r="BV5" s="431">
        <v>2919188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83.4</v>
      </c>
      <c r="CU5" s="429"/>
      <c r="CV5" s="429"/>
      <c r="CW5" s="429"/>
      <c r="CX5" s="429"/>
      <c r="CY5" s="429"/>
      <c r="CZ5" s="429"/>
      <c r="DA5" s="430"/>
      <c r="DB5" s="428">
        <v>90.6</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239312</v>
      </c>
      <c r="BO6" s="432"/>
      <c r="BP6" s="432"/>
      <c r="BQ6" s="432"/>
      <c r="BR6" s="432"/>
      <c r="BS6" s="432"/>
      <c r="BT6" s="432"/>
      <c r="BU6" s="433"/>
      <c r="BV6" s="431">
        <v>266087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85.4</v>
      </c>
      <c r="CU6" s="469"/>
      <c r="CV6" s="469"/>
      <c r="CW6" s="469"/>
      <c r="CX6" s="469"/>
      <c r="CY6" s="469"/>
      <c r="CZ6" s="469"/>
      <c r="DA6" s="470"/>
      <c r="DB6" s="468">
        <v>93</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988</v>
      </c>
      <c r="BO7" s="432"/>
      <c r="BP7" s="432"/>
      <c r="BQ7" s="432"/>
      <c r="BR7" s="432"/>
      <c r="BS7" s="432"/>
      <c r="BT7" s="432"/>
      <c r="BU7" s="433"/>
      <c r="BV7" s="431">
        <v>30657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1588777</v>
      </c>
      <c r="CU7" s="432"/>
      <c r="CV7" s="432"/>
      <c r="CW7" s="432"/>
      <c r="CX7" s="432"/>
      <c r="CY7" s="432"/>
      <c r="CZ7" s="432"/>
      <c r="DA7" s="433"/>
      <c r="DB7" s="431">
        <v>1467171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238324</v>
      </c>
      <c r="BO8" s="432"/>
      <c r="BP8" s="432"/>
      <c r="BQ8" s="432"/>
      <c r="BR8" s="432"/>
      <c r="BS8" s="432"/>
      <c r="BT8" s="432"/>
      <c r="BU8" s="433"/>
      <c r="BV8" s="431">
        <v>235430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0.23</v>
      </c>
      <c r="CU8" s="472"/>
      <c r="CV8" s="472"/>
      <c r="CW8" s="472"/>
      <c r="CX8" s="472"/>
      <c r="CY8" s="472"/>
      <c r="CZ8" s="472"/>
      <c r="DA8" s="473"/>
      <c r="DB8" s="471">
        <v>0.2</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1156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2894</v>
      </c>
      <c r="BO9" s="432"/>
      <c r="BP9" s="432"/>
      <c r="BQ9" s="432"/>
      <c r="BR9" s="432"/>
      <c r="BS9" s="432"/>
      <c r="BT9" s="432"/>
      <c r="BU9" s="433"/>
      <c r="BV9" s="431">
        <v>28597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11.4</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1313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13689</v>
      </c>
      <c r="BO10" s="432"/>
      <c r="BP10" s="432"/>
      <c r="BQ10" s="432"/>
      <c r="BR10" s="432"/>
      <c r="BS10" s="432"/>
      <c r="BT10" s="432"/>
      <c r="BU10" s="433"/>
      <c r="BV10" s="431">
        <v>7610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1321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50000</v>
      </c>
      <c r="BO12" s="432"/>
      <c r="BP12" s="432"/>
      <c r="BQ12" s="432"/>
      <c r="BR12" s="432"/>
      <c r="BS12" s="432"/>
      <c r="BT12" s="432"/>
      <c r="BU12" s="433"/>
      <c r="BV12" s="431">
        <v>180000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1310</v>
      </c>
      <c r="S13" s="516"/>
      <c r="T13" s="516"/>
      <c r="U13" s="516"/>
      <c r="V13" s="517"/>
      <c r="W13" s="447" t="s">
        <v>139</v>
      </c>
      <c r="X13" s="448"/>
      <c r="Y13" s="448"/>
      <c r="Z13" s="448"/>
      <c r="AA13" s="448"/>
      <c r="AB13" s="438"/>
      <c r="AC13" s="482">
        <v>46</v>
      </c>
      <c r="AD13" s="483"/>
      <c r="AE13" s="483"/>
      <c r="AF13" s="483"/>
      <c r="AG13" s="525"/>
      <c r="AH13" s="482">
        <v>66</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-33417</v>
      </c>
      <c r="BO13" s="432"/>
      <c r="BP13" s="432"/>
      <c r="BQ13" s="432"/>
      <c r="BR13" s="432"/>
      <c r="BS13" s="432"/>
      <c r="BT13" s="432"/>
      <c r="BU13" s="433"/>
      <c r="BV13" s="431">
        <v>-143793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7.1</v>
      </c>
      <c r="CU13" s="429"/>
      <c r="CV13" s="429"/>
      <c r="CW13" s="429"/>
      <c r="CX13" s="429"/>
      <c r="CY13" s="429"/>
      <c r="CZ13" s="429"/>
      <c r="DA13" s="430"/>
      <c r="DB13" s="428">
        <v>6.7</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144</v>
      </c>
      <c r="M14" s="513"/>
      <c r="N14" s="513"/>
      <c r="O14" s="513"/>
      <c r="P14" s="513"/>
      <c r="Q14" s="514"/>
      <c r="R14" s="515">
        <v>1361</v>
      </c>
      <c r="S14" s="516"/>
      <c r="T14" s="516"/>
      <c r="U14" s="516"/>
      <c r="V14" s="517"/>
      <c r="W14" s="421"/>
      <c r="X14" s="422"/>
      <c r="Y14" s="422"/>
      <c r="Z14" s="422"/>
      <c r="AA14" s="422"/>
      <c r="AB14" s="411"/>
      <c r="AC14" s="518">
        <v>9.6</v>
      </c>
      <c r="AD14" s="519"/>
      <c r="AE14" s="519"/>
      <c r="AF14" s="519"/>
      <c r="AG14" s="520"/>
      <c r="AH14" s="518">
        <v>10.7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138</v>
      </c>
      <c r="N15" s="523"/>
      <c r="O15" s="523"/>
      <c r="P15" s="523"/>
      <c r="Q15" s="524"/>
      <c r="R15" s="515">
        <v>1353</v>
      </c>
      <c r="S15" s="516"/>
      <c r="T15" s="516"/>
      <c r="U15" s="516"/>
      <c r="V15" s="517"/>
      <c r="W15" s="447" t="s">
        <v>146</v>
      </c>
      <c r="X15" s="448"/>
      <c r="Y15" s="448"/>
      <c r="Z15" s="448"/>
      <c r="AA15" s="448"/>
      <c r="AB15" s="438"/>
      <c r="AC15" s="482">
        <v>152</v>
      </c>
      <c r="AD15" s="483"/>
      <c r="AE15" s="483"/>
      <c r="AF15" s="483"/>
      <c r="AG15" s="525"/>
      <c r="AH15" s="482">
        <v>175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409666</v>
      </c>
      <c r="BO15" s="395"/>
      <c r="BP15" s="395"/>
      <c r="BQ15" s="395"/>
      <c r="BR15" s="395"/>
      <c r="BS15" s="395"/>
      <c r="BT15" s="395"/>
      <c r="BU15" s="396"/>
      <c r="BV15" s="394">
        <v>287724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31.6</v>
      </c>
      <c r="AD16" s="519"/>
      <c r="AE16" s="519"/>
      <c r="AF16" s="519"/>
      <c r="AG16" s="520"/>
      <c r="AH16" s="518">
        <v>28.3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1448773</v>
      </c>
      <c r="BO16" s="432"/>
      <c r="BP16" s="432"/>
      <c r="BQ16" s="432"/>
      <c r="BR16" s="432"/>
      <c r="BS16" s="432"/>
      <c r="BT16" s="432"/>
      <c r="BU16" s="433"/>
      <c r="BV16" s="431">
        <v>1354450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283</v>
      </c>
      <c r="AD17" s="483"/>
      <c r="AE17" s="483"/>
      <c r="AF17" s="483"/>
      <c r="AG17" s="525"/>
      <c r="AH17" s="482">
        <v>378</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511009</v>
      </c>
      <c r="BO17" s="432"/>
      <c r="BP17" s="432"/>
      <c r="BQ17" s="432"/>
      <c r="BR17" s="432"/>
      <c r="BS17" s="432"/>
      <c r="BT17" s="432"/>
      <c r="BU17" s="433"/>
      <c r="BV17" s="431">
        <v>361606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269.26</v>
      </c>
      <c r="M18" s="547"/>
      <c r="N18" s="547"/>
      <c r="O18" s="547"/>
      <c r="P18" s="547"/>
      <c r="Q18" s="547"/>
      <c r="R18" s="548"/>
      <c r="S18" s="548"/>
      <c r="T18" s="548"/>
      <c r="U18" s="548"/>
      <c r="V18" s="549"/>
      <c r="W18" s="449"/>
      <c r="X18" s="450"/>
      <c r="Y18" s="450"/>
      <c r="Z18" s="450"/>
      <c r="AA18" s="450"/>
      <c r="AB18" s="441"/>
      <c r="AC18" s="550">
        <v>58.8</v>
      </c>
      <c r="AD18" s="551"/>
      <c r="AE18" s="551"/>
      <c r="AF18" s="551"/>
      <c r="AG18" s="552"/>
      <c r="AH18" s="550">
        <v>61.1</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1395438</v>
      </c>
      <c r="BO18" s="432"/>
      <c r="BP18" s="432"/>
      <c r="BQ18" s="432"/>
      <c r="BR18" s="432"/>
      <c r="BS18" s="432"/>
      <c r="BT18" s="432"/>
      <c r="BU18" s="433"/>
      <c r="BV18" s="431">
        <v>1423739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2360908</v>
      </c>
      <c r="BO19" s="432"/>
      <c r="BP19" s="432"/>
      <c r="BQ19" s="432"/>
      <c r="BR19" s="432"/>
      <c r="BS19" s="432"/>
      <c r="BT19" s="432"/>
      <c r="BU19" s="433"/>
      <c r="BV19" s="431">
        <v>2194386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625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4" t="s">
        <v>166</v>
      </c>
      <c r="AI22" s="448"/>
      <c r="AJ22" s="448"/>
      <c r="AK22" s="448"/>
      <c r="AL22" s="438"/>
      <c r="AM22" s="594" t="s">
        <v>167</v>
      </c>
      <c r="AN22" s="595"/>
      <c r="AO22" s="595"/>
      <c r="AP22" s="595"/>
      <c r="AQ22" s="595"/>
      <c r="AR22" s="596"/>
      <c r="AS22" s="577" t="s">
        <v>164</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168</v>
      </c>
      <c r="AZ23" s="392"/>
      <c r="BA23" s="392"/>
      <c r="BB23" s="392"/>
      <c r="BC23" s="392"/>
      <c r="BD23" s="392"/>
      <c r="BE23" s="392"/>
      <c r="BF23" s="392"/>
      <c r="BG23" s="392"/>
      <c r="BH23" s="392"/>
      <c r="BI23" s="392"/>
      <c r="BJ23" s="392"/>
      <c r="BK23" s="392"/>
      <c r="BL23" s="392"/>
      <c r="BM23" s="393"/>
      <c r="BN23" s="431">
        <v>3225662</v>
      </c>
      <c r="BO23" s="432"/>
      <c r="BP23" s="432"/>
      <c r="BQ23" s="432"/>
      <c r="BR23" s="432"/>
      <c r="BS23" s="432"/>
      <c r="BT23" s="432"/>
      <c r="BU23" s="433"/>
      <c r="BV23" s="431">
        <v>3109699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6600</v>
      </c>
      <c r="R24" s="483"/>
      <c r="S24" s="483"/>
      <c r="T24" s="483"/>
      <c r="U24" s="483"/>
      <c r="V24" s="525"/>
      <c r="W24" s="584"/>
      <c r="X24" s="572"/>
      <c r="Y24" s="573"/>
      <c r="Z24" s="481" t="s">
        <v>170</v>
      </c>
      <c r="AA24" s="461"/>
      <c r="AB24" s="461"/>
      <c r="AC24" s="461"/>
      <c r="AD24" s="461"/>
      <c r="AE24" s="461"/>
      <c r="AF24" s="461"/>
      <c r="AG24" s="462"/>
      <c r="AH24" s="482">
        <v>51</v>
      </c>
      <c r="AI24" s="483"/>
      <c r="AJ24" s="483"/>
      <c r="AK24" s="483"/>
      <c r="AL24" s="525"/>
      <c r="AM24" s="482">
        <v>150756</v>
      </c>
      <c r="AN24" s="483"/>
      <c r="AO24" s="483"/>
      <c r="AP24" s="483"/>
      <c r="AQ24" s="483"/>
      <c r="AR24" s="525"/>
      <c r="AS24" s="482">
        <v>2956</v>
      </c>
      <c r="AT24" s="483"/>
      <c r="AU24" s="483"/>
      <c r="AV24" s="483"/>
      <c r="AW24" s="483"/>
      <c r="AX24" s="484"/>
      <c r="AY24" s="602" t="s">
        <v>171</v>
      </c>
      <c r="AZ24" s="603"/>
      <c r="BA24" s="603"/>
      <c r="BB24" s="603"/>
      <c r="BC24" s="603"/>
      <c r="BD24" s="603"/>
      <c r="BE24" s="603"/>
      <c r="BF24" s="603"/>
      <c r="BG24" s="603"/>
      <c r="BH24" s="603"/>
      <c r="BI24" s="603"/>
      <c r="BJ24" s="603"/>
      <c r="BK24" s="603"/>
      <c r="BL24" s="603"/>
      <c r="BM24" s="604"/>
      <c r="BN24" s="431">
        <v>3197062</v>
      </c>
      <c r="BO24" s="432"/>
      <c r="BP24" s="432"/>
      <c r="BQ24" s="432"/>
      <c r="BR24" s="432"/>
      <c r="BS24" s="432"/>
      <c r="BT24" s="432"/>
      <c r="BU24" s="433"/>
      <c r="BV24" s="431">
        <v>3101799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1</v>
      </c>
      <c r="M25" s="483"/>
      <c r="N25" s="483"/>
      <c r="O25" s="483"/>
      <c r="P25" s="525"/>
      <c r="Q25" s="482">
        <v>5600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137</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t="s">
        <v>174</v>
      </c>
      <c r="BO25" s="395"/>
      <c r="BP25" s="395"/>
      <c r="BQ25" s="395"/>
      <c r="BR25" s="395"/>
      <c r="BS25" s="395"/>
      <c r="BT25" s="395"/>
      <c r="BU25" s="396"/>
      <c r="BV25" s="394" t="s">
        <v>174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176</v>
      </c>
      <c r="F26" s="461"/>
      <c r="G26" s="461"/>
      <c r="H26" s="461"/>
      <c r="I26" s="461"/>
      <c r="J26" s="461"/>
      <c r="K26" s="462"/>
      <c r="L26" s="482">
        <v>1</v>
      </c>
      <c r="M26" s="483"/>
      <c r="N26" s="483"/>
      <c r="O26" s="483"/>
      <c r="P26" s="525"/>
      <c r="Q26" s="482">
        <v>4700</v>
      </c>
      <c r="R26" s="483"/>
      <c r="S26" s="483"/>
      <c r="T26" s="483"/>
      <c r="U26" s="483"/>
      <c r="V26" s="525"/>
      <c r="W26" s="584"/>
      <c r="X26" s="572"/>
      <c r="Y26" s="573"/>
      <c r="Z26" s="481" t="s">
        <v>177</v>
      </c>
      <c r="AA26" s="608"/>
      <c r="AB26" s="608"/>
      <c r="AC26" s="608"/>
      <c r="AD26" s="608"/>
      <c r="AE26" s="608"/>
      <c r="AF26" s="608"/>
      <c r="AG26" s="609"/>
      <c r="AH26" s="482">
        <v>3</v>
      </c>
      <c r="AI26" s="483"/>
      <c r="AJ26" s="483"/>
      <c r="AK26" s="483"/>
      <c r="AL26" s="525"/>
      <c r="AM26" s="482">
        <v>7476</v>
      </c>
      <c r="AN26" s="483"/>
      <c r="AO26" s="483"/>
      <c r="AP26" s="483"/>
      <c r="AQ26" s="483"/>
      <c r="AR26" s="525"/>
      <c r="AS26" s="482">
        <v>2492</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179</v>
      </c>
      <c r="F27" s="461"/>
      <c r="G27" s="461"/>
      <c r="H27" s="461"/>
      <c r="I27" s="461"/>
      <c r="J27" s="461"/>
      <c r="K27" s="462"/>
      <c r="L27" s="482">
        <v>1</v>
      </c>
      <c r="M27" s="483"/>
      <c r="N27" s="483"/>
      <c r="O27" s="483"/>
      <c r="P27" s="525"/>
      <c r="Q27" s="482">
        <v>2850</v>
      </c>
      <c r="R27" s="483"/>
      <c r="S27" s="483"/>
      <c r="T27" s="483"/>
      <c r="U27" s="483"/>
      <c r="V27" s="525"/>
      <c r="W27" s="584"/>
      <c r="X27" s="572"/>
      <c r="Y27" s="573"/>
      <c r="Z27" s="481" t="s">
        <v>180</v>
      </c>
      <c r="AA27" s="461"/>
      <c r="AB27" s="461"/>
      <c r="AC27" s="461"/>
      <c r="AD27" s="461"/>
      <c r="AE27" s="461"/>
      <c r="AF27" s="461"/>
      <c r="AG27" s="462"/>
      <c r="AH27" s="482" t="s">
        <v>174</v>
      </c>
      <c r="AI27" s="483"/>
      <c r="AJ27" s="483"/>
      <c r="AK27" s="483"/>
      <c r="AL27" s="525"/>
      <c r="AM27" s="482" t="s">
        <v>174</v>
      </c>
      <c r="AN27" s="483"/>
      <c r="AO27" s="483"/>
      <c r="AP27" s="483"/>
      <c r="AQ27" s="483"/>
      <c r="AR27" s="525"/>
      <c r="AS27" s="482" t="s">
        <v>174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5">
        <v>243492</v>
      </c>
      <c r="BO27" s="606"/>
      <c r="BP27" s="606"/>
      <c r="BQ27" s="606"/>
      <c r="BR27" s="606"/>
      <c r="BS27" s="606"/>
      <c r="BT27" s="606"/>
      <c r="BU27" s="607"/>
      <c r="BV27" s="605">
        <v>242865</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2300</v>
      </c>
      <c r="R28" s="483"/>
      <c r="S28" s="483"/>
      <c r="T28" s="483"/>
      <c r="U28" s="483"/>
      <c r="V28" s="525"/>
      <c r="W28" s="584"/>
      <c r="X28" s="572"/>
      <c r="Y28" s="573"/>
      <c r="Z28" s="481" t="s">
        <v>183</v>
      </c>
      <c r="AA28" s="461"/>
      <c r="AB28" s="461"/>
      <c r="AC28" s="461"/>
      <c r="AD28" s="461"/>
      <c r="AE28" s="461"/>
      <c r="AF28" s="461"/>
      <c r="AG28" s="462"/>
      <c r="AH28" s="482" t="s">
        <v>174</v>
      </c>
      <c r="AI28" s="483"/>
      <c r="AJ28" s="483"/>
      <c r="AK28" s="483"/>
      <c r="AL28" s="525"/>
      <c r="AM28" s="482" t="s">
        <v>174</v>
      </c>
      <c r="AN28" s="483"/>
      <c r="AO28" s="483"/>
      <c r="AP28" s="483"/>
      <c r="AQ28" s="483"/>
      <c r="AR28" s="525"/>
      <c r="AS28" s="482" t="s">
        <v>174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1645077</v>
      </c>
      <c r="BO28" s="395"/>
      <c r="BP28" s="395"/>
      <c r="BQ28" s="395"/>
      <c r="BR28" s="395"/>
      <c r="BS28" s="395"/>
      <c r="BT28" s="395"/>
      <c r="BU28" s="396"/>
      <c r="BV28" s="394">
        <v>1681388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6</v>
      </c>
      <c r="M29" s="483"/>
      <c r="N29" s="483"/>
      <c r="O29" s="483"/>
      <c r="P29" s="525"/>
      <c r="Q29" s="482">
        <v>2150</v>
      </c>
      <c r="R29" s="483"/>
      <c r="S29" s="483"/>
      <c r="T29" s="483"/>
      <c r="U29" s="483"/>
      <c r="V29" s="525"/>
      <c r="W29" s="585"/>
      <c r="X29" s="586"/>
      <c r="Y29" s="587"/>
      <c r="Z29" s="481" t="s">
        <v>186</v>
      </c>
      <c r="AA29" s="461"/>
      <c r="AB29" s="461"/>
      <c r="AC29" s="461"/>
      <c r="AD29" s="461"/>
      <c r="AE29" s="461"/>
      <c r="AF29" s="461"/>
      <c r="AG29" s="462"/>
      <c r="AH29" s="482">
        <v>51</v>
      </c>
      <c r="AI29" s="483"/>
      <c r="AJ29" s="483"/>
      <c r="AK29" s="483"/>
      <c r="AL29" s="525"/>
      <c r="AM29" s="482">
        <v>150756</v>
      </c>
      <c r="AN29" s="483"/>
      <c r="AO29" s="483"/>
      <c r="AP29" s="483"/>
      <c r="AQ29" s="483"/>
      <c r="AR29" s="525"/>
      <c r="AS29" s="482">
        <v>2956</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191935</v>
      </c>
      <c r="BO29" s="432"/>
      <c r="BP29" s="432"/>
      <c r="BQ29" s="432"/>
      <c r="BR29" s="432"/>
      <c r="BS29" s="432"/>
      <c r="BT29" s="432"/>
      <c r="BU29" s="433"/>
      <c r="BV29" s="431">
        <v>188672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97.3</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3625616</v>
      </c>
      <c r="BO30" s="606"/>
      <c r="BP30" s="606"/>
      <c r="BQ30" s="606"/>
      <c r="BR30" s="606"/>
      <c r="BS30" s="606"/>
      <c r="BT30" s="606"/>
      <c r="BU30" s="607"/>
      <c r="BV30" s="605">
        <v>3756485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川上村国民健康保険事業特別会計(事業勘定)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IF('各会計、関係団体の財政状況及び健全化判断比率'!B33="","",'各会計、関係団体の財政状況及び健全化判断比率'!B33)</f>
        <v>川上村簡易水道事業特別会計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奈良県市町村総合事務組合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川上村土地開発公社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川上村営林野事業特別会計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川上村国民健康保険事業特別会計(直診勘定)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吉野広域行政組合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グリーンパークかわかみ</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川上村水没者生活再建対策事業特別会計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川上村介護保険事業特別会計(保険事業勘定)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さくら広域環境衛生組合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吉野川紀の川源流物語</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川上村歯科診療所特別会計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川上村介護保険事業特別会計(サービス事業勘定)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奈良広域水質検査センター組合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かわかみらいふ</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川上村後期高齢者医療事業特別会計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奈良県後期高齢者医療広域連合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南和広域医療組合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奈良県広域消防組合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r15fSUaNYME2uAYCEAm1NncPh8FDzpsP80Z1uHCQEf9G2VLEmqfhKU2wR0dzMLWxGJMnasRwefHYd4Ri5Qqxrw==" saltValue="m6H7p94vH9EYxuI8Yjr7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SheetLayoutView="100" workbookViewId="0">
      <selection activeCell="E44" sqref="E44:H4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2" t="s">
        <v>573</v>
      </c>
      <c r="D34" s="1212"/>
      <c r="E34" s="1213"/>
      <c r="F34" s="32">
        <v>0</v>
      </c>
      <c r="G34" s="33">
        <v>0</v>
      </c>
      <c r="H34" s="33">
        <v>0</v>
      </c>
      <c r="I34" s="33">
        <v>0.01</v>
      </c>
      <c r="J34" s="34" t="s">
        <v>574</v>
      </c>
      <c r="K34" s="22"/>
      <c r="L34" s="22"/>
      <c r="M34" s="22"/>
      <c r="N34" s="22"/>
      <c r="O34" s="22"/>
      <c r="P34" s="22"/>
    </row>
    <row r="35" spans="1:16" ht="39" customHeight="1" x14ac:dyDescent="0.2">
      <c r="A35" s="22"/>
      <c r="B35" s="35"/>
      <c r="C35" s="1206" t="s">
        <v>575</v>
      </c>
      <c r="D35" s="1207"/>
      <c r="E35" s="1208"/>
      <c r="F35" s="36">
        <v>0.04</v>
      </c>
      <c r="G35" s="37">
        <v>0.02</v>
      </c>
      <c r="H35" s="37">
        <v>0.01</v>
      </c>
      <c r="I35" s="37">
        <v>0.03</v>
      </c>
      <c r="J35" s="38" t="s">
        <v>576</v>
      </c>
      <c r="K35" s="22"/>
      <c r="L35" s="22"/>
      <c r="M35" s="22"/>
      <c r="N35" s="22"/>
      <c r="O35" s="22"/>
      <c r="P35" s="22"/>
    </row>
    <row r="36" spans="1:16" ht="39" customHeight="1" x14ac:dyDescent="0.2">
      <c r="A36" s="22"/>
      <c r="B36" s="35"/>
      <c r="C36" s="1206" t="s">
        <v>577</v>
      </c>
      <c r="D36" s="1207"/>
      <c r="E36" s="1208"/>
      <c r="F36" s="36">
        <v>22.06</v>
      </c>
      <c r="G36" s="37">
        <v>17.8</v>
      </c>
      <c r="H36" s="37">
        <v>14.42</v>
      </c>
      <c r="I36" s="37">
        <v>15.96</v>
      </c>
      <c r="J36" s="38">
        <v>16.100000000000001</v>
      </c>
      <c r="K36" s="22"/>
      <c r="L36" s="22"/>
      <c r="M36" s="22"/>
      <c r="N36" s="22"/>
      <c r="O36" s="22"/>
      <c r="P36" s="22"/>
    </row>
    <row r="37" spans="1:16" ht="39" customHeight="1" x14ac:dyDescent="0.2">
      <c r="A37" s="22"/>
      <c r="B37" s="35"/>
      <c r="C37" s="1206" t="s">
        <v>578</v>
      </c>
      <c r="D37" s="1207"/>
      <c r="E37" s="1208"/>
      <c r="F37" s="36">
        <v>2.0499999999999998</v>
      </c>
      <c r="G37" s="37">
        <v>1.97</v>
      </c>
      <c r="H37" s="37">
        <v>1.52</v>
      </c>
      <c r="I37" s="37">
        <v>2.34</v>
      </c>
      <c r="J37" s="38">
        <v>2.68</v>
      </c>
      <c r="K37" s="22"/>
      <c r="L37" s="22"/>
      <c r="M37" s="22"/>
      <c r="N37" s="22"/>
      <c r="O37" s="22"/>
      <c r="P37" s="22"/>
    </row>
    <row r="38" spans="1:16" ht="39" customHeight="1" x14ac:dyDescent="0.2">
      <c r="A38" s="22"/>
      <c r="B38" s="35"/>
      <c r="C38" s="1206" t="s">
        <v>579</v>
      </c>
      <c r="D38" s="1207"/>
      <c r="E38" s="1208"/>
      <c r="F38" s="36">
        <v>3.54</v>
      </c>
      <c r="G38" s="37">
        <v>3.79</v>
      </c>
      <c r="H38" s="37">
        <v>1.34</v>
      </c>
      <c r="I38" s="37">
        <v>1.3</v>
      </c>
      <c r="J38" s="38">
        <v>0.92</v>
      </c>
      <c r="K38" s="22"/>
      <c r="L38" s="22"/>
      <c r="M38" s="22"/>
      <c r="N38" s="22"/>
      <c r="O38" s="22"/>
      <c r="P38" s="22"/>
    </row>
    <row r="39" spans="1:16" ht="39" customHeight="1" x14ac:dyDescent="0.2">
      <c r="A39" s="22"/>
      <c r="B39" s="35"/>
      <c r="C39" s="1206" t="s">
        <v>580</v>
      </c>
      <c r="D39" s="1207"/>
      <c r="E39" s="1208"/>
      <c r="F39" s="36">
        <v>0.7</v>
      </c>
      <c r="G39" s="37">
        <v>0.52</v>
      </c>
      <c r="H39" s="37">
        <v>0.41</v>
      </c>
      <c r="I39" s="37">
        <v>0.26</v>
      </c>
      <c r="J39" s="38">
        <v>0.38</v>
      </c>
      <c r="K39" s="22"/>
      <c r="L39" s="22"/>
      <c r="M39" s="22"/>
      <c r="N39" s="22"/>
      <c r="O39" s="22"/>
      <c r="P39" s="22"/>
    </row>
    <row r="40" spans="1:16" ht="39" customHeight="1" x14ac:dyDescent="0.2">
      <c r="A40" s="22"/>
      <c r="B40" s="35"/>
      <c r="C40" s="1206" t="s">
        <v>581</v>
      </c>
      <c r="D40" s="1207"/>
      <c r="E40" s="1208"/>
      <c r="F40" s="36">
        <v>0.21</v>
      </c>
      <c r="G40" s="37">
        <v>0.31</v>
      </c>
      <c r="H40" s="37">
        <v>0.2</v>
      </c>
      <c r="I40" s="37">
        <v>0.23</v>
      </c>
      <c r="J40" s="38">
        <v>0.1</v>
      </c>
      <c r="K40" s="22"/>
      <c r="L40" s="22"/>
      <c r="M40" s="22"/>
      <c r="N40" s="22"/>
      <c r="O40" s="22"/>
      <c r="P40" s="22"/>
    </row>
    <row r="41" spans="1:16" ht="39" customHeight="1" x14ac:dyDescent="0.2">
      <c r="A41" s="22"/>
      <c r="B41" s="35"/>
      <c r="C41" s="1206" t="s">
        <v>582</v>
      </c>
      <c r="D41" s="1207"/>
      <c r="E41" s="1208"/>
      <c r="F41" s="36">
        <v>0.06</v>
      </c>
      <c r="G41" s="37">
        <v>0.06</v>
      </c>
      <c r="H41" s="37">
        <v>7.0000000000000007E-2</v>
      </c>
      <c r="I41" s="37">
        <v>0.08</v>
      </c>
      <c r="J41" s="38">
        <v>0.06</v>
      </c>
      <c r="K41" s="22"/>
      <c r="L41" s="22"/>
      <c r="M41" s="22"/>
      <c r="N41" s="22"/>
      <c r="O41" s="22"/>
      <c r="P41" s="22"/>
    </row>
    <row r="42" spans="1:16" ht="39" customHeight="1" x14ac:dyDescent="0.2">
      <c r="A42" s="22"/>
      <c r="B42" s="39"/>
      <c r="C42" s="1206" t="s">
        <v>583</v>
      </c>
      <c r="D42" s="1207"/>
      <c r="E42" s="1208"/>
      <c r="F42" s="36" t="s">
        <v>522</v>
      </c>
      <c r="G42" s="37" t="s">
        <v>522</v>
      </c>
      <c r="H42" s="37" t="s">
        <v>522</v>
      </c>
      <c r="I42" s="37" t="s">
        <v>522</v>
      </c>
      <c r="J42" s="38" t="s">
        <v>522</v>
      </c>
      <c r="K42" s="22"/>
      <c r="L42" s="22"/>
      <c r="M42" s="22"/>
      <c r="N42" s="22"/>
      <c r="O42" s="22"/>
      <c r="P42" s="22"/>
    </row>
    <row r="43" spans="1:16" ht="39" customHeight="1" thickBot="1" x14ac:dyDescent="0.25">
      <c r="A43" s="22"/>
      <c r="B43" s="40"/>
      <c r="C43" s="1209" t="s">
        <v>584</v>
      </c>
      <c r="D43" s="1210"/>
      <c r="E43" s="1211"/>
      <c r="F43" s="41">
        <v>0.05</v>
      </c>
      <c r="G43" s="42">
        <v>0.05</v>
      </c>
      <c r="H43" s="42">
        <v>7.0000000000000007E-2</v>
      </c>
      <c r="I43" s="42">
        <v>7.0000000000000007E-2</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boP5PKmnVGjjAUWGz/32uQ6P0cVnLjr+J4H9uajTSUAP+6MDSbYD6BCld3YT59DpabIrnID6mYDj1EvWQnthA==" saltValue="stUYuP5/QQK4seMnVs1S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election activeCell="E44" sqref="E44:H4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170</v>
      </c>
      <c r="L45" s="60">
        <v>202</v>
      </c>
      <c r="M45" s="60">
        <v>224</v>
      </c>
      <c r="N45" s="60">
        <v>244</v>
      </c>
      <c r="O45" s="61">
        <v>269</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2">
      <c r="A48" s="48"/>
      <c r="B48" s="1216"/>
      <c r="C48" s="1217"/>
      <c r="D48" s="62"/>
      <c r="E48" s="1222" t="s">
        <v>15</v>
      </c>
      <c r="F48" s="1222"/>
      <c r="G48" s="1222"/>
      <c r="H48" s="1222"/>
      <c r="I48" s="1222"/>
      <c r="J48" s="1223"/>
      <c r="K48" s="63">
        <v>70</v>
      </c>
      <c r="L48" s="64">
        <v>72</v>
      </c>
      <c r="M48" s="64">
        <v>69</v>
      </c>
      <c r="N48" s="64">
        <v>70</v>
      </c>
      <c r="O48" s="65">
        <v>68</v>
      </c>
      <c r="P48" s="48"/>
      <c r="Q48" s="48"/>
      <c r="R48" s="48"/>
      <c r="S48" s="48"/>
      <c r="T48" s="48"/>
      <c r="U48" s="48"/>
    </row>
    <row r="49" spans="1:21" ht="30.75" customHeight="1" x14ac:dyDescent="0.2">
      <c r="A49" s="48"/>
      <c r="B49" s="1216"/>
      <c r="C49" s="1217"/>
      <c r="D49" s="62"/>
      <c r="E49" s="1222" t="s">
        <v>16</v>
      </c>
      <c r="F49" s="1222"/>
      <c r="G49" s="1222"/>
      <c r="H49" s="1222"/>
      <c r="I49" s="1222"/>
      <c r="J49" s="1223"/>
      <c r="K49" s="63">
        <v>12</v>
      </c>
      <c r="L49" s="64">
        <v>11</v>
      </c>
      <c r="M49" s="64">
        <v>6</v>
      </c>
      <c r="N49" s="64">
        <v>6</v>
      </c>
      <c r="O49" s="65">
        <v>9</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522</v>
      </c>
      <c r="L50" s="64" t="s">
        <v>522</v>
      </c>
      <c r="M50" s="64" t="s">
        <v>522</v>
      </c>
      <c r="N50" s="64" t="s">
        <v>522</v>
      </c>
      <c r="O50" s="65" t="s">
        <v>522</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222</v>
      </c>
      <c r="L52" s="64">
        <v>207</v>
      </c>
      <c r="M52" s="64">
        <v>217</v>
      </c>
      <c r="N52" s="64">
        <v>229</v>
      </c>
      <c r="O52" s="65">
        <v>246</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30</v>
      </c>
      <c r="L53" s="69">
        <v>78</v>
      </c>
      <c r="M53" s="69">
        <v>82</v>
      </c>
      <c r="N53" s="69">
        <v>91</v>
      </c>
      <c r="O53" s="70">
        <v>100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9ELUrp0iDjcwAi9J1tTTKZNmhUPErShXMCRHyvi7dKU0XxQGZTSSrg7UxRHUi2iyA+B9yUD6XvsIT8dlA3vg==" saltValue="SNugvoGVb4MznBzW+jl4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topLeftCell="E31" zoomScaleSheetLayoutView="100" workbookViewId="0">
      <selection activeCell="E44" sqref="E44:H4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40" t="s">
        <v>30</v>
      </c>
      <c r="C41" s="1241"/>
      <c r="D41" s="102"/>
      <c r="E41" s="1246" t="s">
        <v>31</v>
      </c>
      <c r="F41" s="1246"/>
      <c r="G41" s="1246"/>
      <c r="H41" s="1247"/>
      <c r="I41" s="103">
        <v>2536</v>
      </c>
      <c r="J41" s="104">
        <v>2654</v>
      </c>
      <c r="K41" s="104">
        <v>2885</v>
      </c>
      <c r="L41" s="104">
        <v>3110</v>
      </c>
      <c r="M41" s="105">
        <v>3226</v>
      </c>
    </row>
    <row r="42" spans="2:13" ht="27.75" customHeight="1" x14ac:dyDescent="0.2">
      <c r="B42" s="1242"/>
      <c r="C42" s="1243"/>
      <c r="D42" s="106"/>
      <c r="E42" s="1248" t="s">
        <v>32</v>
      </c>
      <c r="F42" s="1248"/>
      <c r="G42" s="1248"/>
      <c r="H42" s="1249"/>
      <c r="I42" s="107" t="s">
        <v>522</v>
      </c>
      <c r="J42" s="108" t="s">
        <v>522</v>
      </c>
      <c r="K42" s="108" t="s">
        <v>522</v>
      </c>
      <c r="L42" s="108" t="s">
        <v>522</v>
      </c>
      <c r="M42" s="109" t="s">
        <v>522</v>
      </c>
    </row>
    <row r="43" spans="2:13" ht="27.75" customHeight="1" x14ac:dyDescent="0.2">
      <c r="B43" s="1242"/>
      <c r="C43" s="1243"/>
      <c r="D43" s="106"/>
      <c r="E43" s="1248" t="s">
        <v>33</v>
      </c>
      <c r="F43" s="1248"/>
      <c r="G43" s="1248"/>
      <c r="H43" s="1249"/>
      <c r="I43" s="107">
        <v>681</v>
      </c>
      <c r="J43" s="108">
        <v>700</v>
      </c>
      <c r="K43" s="108">
        <v>701</v>
      </c>
      <c r="L43" s="108">
        <v>670</v>
      </c>
      <c r="M43" s="109">
        <v>631</v>
      </c>
    </row>
    <row r="44" spans="2:13" ht="27.75" customHeight="1" x14ac:dyDescent="0.2">
      <c r="B44" s="1242"/>
      <c r="C44" s="1243"/>
      <c r="D44" s="106"/>
      <c r="E44" s="1248" t="s">
        <v>34</v>
      </c>
      <c r="F44" s="1248"/>
      <c r="G44" s="1248"/>
      <c r="H44" s="1249"/>
      <c r="I44" s="107">
        <v>319</v>
      </c>
      <c r="J44" s="108">
        <v>314</v>
      </c>
      <c r="K44" s="108">
        <v>317</v>
      </c>
      <c r="L44" s="108">
        <v>253</v>
      </c>
      <c r="M44" s="109">
        <v>220</v>
      </c>
    </row>
    <row r="45" spans="2:13" ht="27.75" customHeight="1" x14ac:dyDescent="0.2">
      <c r="B45" s="1242"/>
      <c r="C45" s="1243"/>
      <c r="D45" s="106"/>
      <c r="E45" s="1248" t="s">
        <v>35</v>
      </c>
      <c r="F45" s="1248"/>
      <c r="G45" s="1248"/>
      <c r="H45" s="1249"/>
      <c r="I45" s="107">
        <v>491</v>
      </c>
      <c r="J45" s="108">
        <v>483</v>
      </c>
      <c r="K45" s="108">
        <v>307</v>
      </c>
      <c r="L45" s="108">
        <v>339</v>
      </c>
      <c r="M45" s="109">
        <v>330</v>
      </c>
    </row>
    <row r="46" spans="2:13" ht="27.75" customHeight="1" x14ac:dyDescent="0.2">
      <c r="B46" s="1242"/>
      <c r="C46" s="1243"/>
      <c r="D46" s="110"/>
      <c r="E46" s="1248" t="s">
        <v>36</v>
      </c>
      <c r="F46" s="1248"/>
      <c r="G46" s="1248"/>
      <c r="H46" s="1249"/>
      <c r="I46" s="107" t="s">
        <v>522</v>
      </c>
      <c r="J46" s="108" t="s">
        <v>522</v>
      </c>
      <c r="K46" s="108" t="s">
        <v>522</v>
      </c>
      <c r="L46" s="108" t="s">
        <v>522</v>
      </c>
      <c r="M46" s="109" t="s">
        <v>522</v>
      </c>
    </row>
    <row r="47" spans="2:13" ht="27.75" customHeight="1" x14ac:dyDescent="0.2">
      <c r="B47" s="1242"/>
      <c r="C47" s="1243"/>
      <c r="D47" s="111"/>
      <c r="E47" s="1250" t="s">
        <v>37</v>
      </c>
      <c r="F47" s="1251"/>
      <c r="G47" s="1251"/>
      <c r="H47" s="1252"/>
      <c r="I47" s="107" t="s">
        <v>522</v>
      </c>
      <c r="J47" s="108" t="s">
        <v>522</v>
      </c>
      <c r="K47" s="108" t="s">
        <v>522</v>
      </c>
      <c r="L47" s="108" t="s">
        <v>522</v>
      </c>
      <c r="M47" s="109" t="s">
        <v>522</v>
      </c>
    </row>
    <row r="48" spans="2:13" ht="27.75" customHeight="1" x14ac:dyDescent="0.2">
      <c r="B48" s="1242"/>
      <c r="C48" s="1243"/>
      <c r="D48" s="106"/>
      <c r="E48" s="1248" t="s">
        <v>38</v>
      </c>
      <c r="F48" s="1248"/>
      <c r="G48" s="1248"/>
      <c r="H48" s="1249"/>
      <c r="I48" s="107" t="s">
        <v>522</v>
      </c>
      <c r="J48" s="108" t="s">
        <v>522</v>
      </c>
      <c r="K48" s="108" t="s">
        <v>522</v>
      </c>
      <c r="L48" s="108" t="s">
        <v>522</v>
      </c>
      <c r="M48" s="109" t="s">
        <v>522</v>
      </c>
    </row>
    <row r="49" spans="2:13" ht="27.75" customHeight="1" x14ac:dyDescent="0.2">
      <c r="B49" s="1244"/>
      <c r="C49" s="1245"/>
      <c r="D49" s="106"/>
      <c r="E49" s="1248" t="s">
        <v>39</v>
      </c>
      <c r="F49" s="1248"/>
      <c r="G49" s="1248"/>
      <c r="H49" s="1249"/>
      <c r="I49" s="107" t="s">
        <v>522</v>
      </c>
      <c r="J49" s="108" t="s">
        <v>522</v>
      </c>
      <c r="K49" s="108" t="s">
        <v>522</v>
      </c>
      <c r="L49" s="108" t="s">
        <v>522</v>
      </c>
      <c r="M49" s="109" t="s">
        <v>522</v>
      </c>
    </row>
    <row r="50" spans="2:13" ht="27.75" customHeight="1" x14ac:dyDescent="0.2">
      <c r="B50" s="1253" t="s">
        <v>40</v>
      </c>
      <c r="C50" s="1254"/>
      <c r="D50" s="112"/>
      <c r="E50" s="1248" t="s">
        <v>41</v>
      </c>
      <c r="F50" s="1248"/>
      <c r="G50" s="1248"/>
      <c r="H50" s="1249"/>
      <c r="I50" s="107">
        <v>6393</v>
      </c>
      <c r="J50" s="108">
        <v>6370</v>
      </c>
      <c r="K50" s="108">
        <v>6078</v>
      </c>
      <c r="L50" s="108">
        <v>5747</v>
      </c>
      <c r="M50" s="109">
        <v>5584</v>
      </c>
    </row>
    <row r="51" spans="2:13" ht="27.75" customHeight="1" x14ac:dyDescent="0.2">
      <c r="B51" s="1242"/>
      <c r="C51" s="1243"/>
      <c r="D51" s="106"/>
      <c r="E51" s="1248" t="s">
        <v>42</v>
      </c>
      <c r="F51" s="1248"/>
      <c r="G51" s="1248"/>
      <c r="H51" s="1249"/>
      <c r="I51" s="107">
        <v>21</v>
      </c>
      <c r="J51" s="108">
        <v>233</v>
      </c>
      <c r="K51" s="108">
        <v>217</v>
      </c>
      <c r="L51" s="108">
        <v>153</v>
      </c>
      <c r="M51" s="109">
        <v>174</v>
      </c>
    </row>
    <row r="52" spans="2:13" ht="27.75" customHeight="1" x14ac:dyDescent="0.2">
      <c r="B52" s="1244"/>
      <c r="C52" s="1245"/>
      <c r="D52" s="106"/>
      <c r="E52" s="1248" t="s">
        <v>43</v>
      </c>
      <c r="F52" s="1248"/>
      <c r="G52" s="1248"/>
      <c r="H52" s="1249"/>
      <c r="I52" s="107">
        <v>2292</v>
      </c>
      <c r="J52" s="108">
        <v>2414</v>
      </c>
      <c r="K52" s="108">
        <v>2676</v>
      </c>
      <c r="L52" s="108">
        <v>2840</v>
      </c>
      <c r="M52" s="109">
        <v>2795</v>
      </c>
    </row>
    <row r="53" spans="2:13" ht="27.75" customHeight="1" thickBot="1" x14ac:dyDescent="0.25">
      <c r="B53" s="1255" t="s">
        <v>44</v>
      </c>
      <c r="C53" s="1256"/>
      <c r="D53" s="113"/>
      <c r="E53" s="1257" t="s">
        <v>45</v>
      </c>
      <c r="F53" s="1257"/>
      <c r="G53" s="1257"/>
      <c r="H53" s="1258"/>
      <c r="I53" s="114">
        <v>-4680</v>
      </c>
      <c r="J53" s="115">
        <v>-4866</v>
      </c>
      <c r="K53" s="115">
        <v>-4762</v>
      </c>
      <c r="L53" s="115">
        <v>-4369</v>
      </c>
      <c r="M53" s="116">
        <v>-4147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BbLkD8CMFT5nuHQSXgEIOKBPiurZtFRm2GIu/aMFT9nTh/E0dK9ctxYbEIs70umvkfV7x3Kt0F3Tblul79e+A==" saltValue="ky4VDMR/EaLZN5uIkiNS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70" zoomScaleNormal="70" zoomScaleSheetLayoutView="100" workbookViewId="0">
      <selection activeCell="C58" sqref="C58: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267" t="s">
        <v>48</v>
      </c>
      <c r="D55" s="1267"/>
      <c r="E55" s="1268"/>
      <c r="F55" s="128">
        <v>1854</v>
      </c>
      <c r="G55" s="128">
        <v>1681</v>
      </c>
      <c r="H55" s="129">
        <v>1645</v>
      </c>
    </row>
    <row r="56" spans="2:8" ht="52.5" customHeight="1" x14ac:dyDescent="0.2">
      <c r="B56" s="130"/>
      <c r="C56" s="1269" t="s">
        <v>49</v>
      </c>
      <c r="D56" s="1269"/>
      <c r="E56" s="1270"/>
      <c r="F56" s="131">
        <v>185</v>
      </c>
      <c r="G56" s="131">
        <v>189</v>
      </c>
      <c r="H56" s="132">
        <v>192</v>
      </c>
    </row>
    <row r="57" spans="2:8" ht="53.25" customHeight="1" x14ac:dyDescent="0.2">
      <c r="B57" s="130"/>
      <c r="C57" s="1271" t="s">
        <v>50</v>
      </c>
      <c r="D57" s="1271"/>
      <c r="E57" s="1272"/>
      <c r="F57" s="133">
        <v>3930</v>
      </c>
      <c r="G57" s="133">
        <v>3756</v>
      </c>
      <c r="H57" s="134">
        <v>3626</v>
      </c>
    </row>
    <row r="58" spans="2:8" ht="45.75" customHeight="1" x14ac:dyDescent="0.2">
      <c r="B58" s="135"/>
      <c r="C58" s="1259" t="s">
        <v>602</v>
      </c>
      <c r="D58" s="1260"/>
      <c r="E58" s="1261"/>
      <c r="F58" s="136">
        <v>3336</v>
      </c>
      <c r="G58" s="136">
        <v>3186</v>
      </c>
      <c r="H58" s="137">
        <v>3057</v>
      </c>
    </row>
    <row r="59" spans="2:8" ht="45.75" customHeight="1" x14ac:dyDescent="0.2">
      <c r="B59" s="135"/>
      <c r="C59" s="1259" t="s">
        <v>603</v>
      </c>
      <c r="D59" s="1260"/>
      <c r="E59" s="1261"/>
      <c r="F59" s="136">
        <v>238</v>
      </c>
      <c r="G59" s="136">
        <v>238</v>
      </c>
      <c r="H59" s="137">
        <v>238</v>
      </c>
    </row>
    <row r="60" spans="2:8" ht="45.75" customHeight="1" x14ac:dyDescent="0.2">
      <c r="B60" s="135"/>
      <c r="C60" s="1259" t="s">
        <v>604</v>
      </c>
      <c r="D60" s="1260"/>
      <c r="E60" s="1261"/>
      <c r="F60" s="136">
        <v>247</v>
      </c>
      <c r="G60" s="136">
        <v>244</v>
      </c>
      <c r="H60" s="137">
        <v>223</v>
      </c>
    </row>
    <row r="61" spans="2:8" ht="45.75" customHeight="1" x14ac:dyDescent="0.2">
      <c r="B61" s="135"/>
      <c r="C61" s="1259" t="s">
        <v>605</v>
      </c>
      <c r="D61" s="1260"/>
      <c r="E61" s="1261"/>
      <c r="F61" s="136">
        <v>38</v>
      </c>
      <c r="G61" s="136">
        <v>42</v>
      </c>
      <c r="H61" s="137">
        <v>43</v>
      </c>
    </row>
    <row r="62" spans="2:8" ht="45.75" customHeight="1" thickBot="1" x14ac:dyDescent="0.25">
      <c r="B62" s="138"/>
      <c r="C62" s="1262" t="s">
        <v>606</v>
      </c>
      <c r="D62" s="1263"/>
      <c r="E62" s="1264"/>
      <c r="F62" s="139">
        <v>0</v>
      </c>
      <c r="G62" s="139">
        <v>2</v>
      </c>
      <c r="H62" s="140">
        <v>35</v>
      </c>
    </row>
    <row r="63" spans="2:8" ht="52.5" customHeight="1" thickBot="1" x14ac:dyDescent="0.25">
      <c r="B63" s="141"/>
      <c r="C63" s="1265" t="s">
        <v>51</v>
      </c>
      <c r="D63" s="1265"/>
      <c r="E63" s="1266"/>
      <c r="F63" s="142">
        <v>5968</v>
      </c>
      <c r="G63" s="142">
        <v>5627</v>
      </c>
      <c r="H63" s="143">
        <v>5463</v>
      </c>
    </row>
    <row r="64" spans="2:8" ht="15" customHeight="1" x14ac:dyDescent="0.2"/>
  </sheetData>
  <sheetProtection algorithmName="SHA-512" hashValue="mJcnuQh4A7trt+gfTnIq51ff0oXLeLRmfF3nAn/YVhBrWLtfWDzuh3hcSsB95a9GH3a2e/SntkHrZurSaaPiWA==" saltValue="aNVXn8Hh6E1aYfGpwhzy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347840</v>
      </c>
      <c r="E3" s="162"/>
      <c r="F3" s="163">
        <v>237994</v>
      </c>
      <c r="G3" s="164"/>
      <c r="H3" s="165"/>
    </row>
    <row r="4" spans="1:8" x14ac:dyDescent="0.2">
      <c r="A4" s="166"/>
      <c r="B4" s="167"/>
      <c r="C4" s="168"/>
      <c r="D4" s="169">
        <v>219287</v>
      </c>
      <c r="E4" s="170"/>
      <c r="F4" s="171">
        <v>110361</v>
      </c>
      <c r="G4" s="172"/>
      <c r="H4" s="173"/>
    </row>
    <row r="5" spans="1:8" x14ac:dyDescent="0.2">
      <c r="A5" s="154" t="s">
        <v>556</v>
      </c>
      <c r="B5" s="159"/>
      <c r="C5" s="160"/>
      <c r="D5" s="161">
        <v>495003</v>
      </c>
      <c r="E5" s="162"/>
      <c r="F5" s="163">
        <v>267911</v>
      </c>
      <c r="G5" s="164"/>
      <c r="H5" s="165"/>
    </row>
    <row r="6" spans="1:8" x14ac:dyDescent="0.2">
      <c r="A6" s="166"/>
      <c r="B6" s="167"/>
      <c r="C6" s="168"/>
      <c r="D6" s="169">
        <v>281645</v>
      </c>
      <c r="E6" s="170"/>
      <c r="F6" s="171">
        <v>106425</v>
      </c>
      <c r="G6" s="172"/>
      <c r="H6" s="173"/>
    </row>
    <row r="7" spans="1:8" x14ac:dyDescent="0.2">
      <c r="A7" s="154" t="s">
        <v>557</v>
      </c>
      <c r="B7" s="159"/>
      <c r="C7" s="160"/>
      <c r="D7" s="161">
        <v>483288</v>
      </c>
      <c r="E7" s="162"/>
      <c r="F7" s="163">
        <v>228215</v>
      </c>
      <c r="G7" s="164"/>
      <c r="H7" s="165"/>
    </row>
    <row r="8" spans="1:8" x14ac:dyDescent="0.2">
      <c r="A8" s="166"/>
      <c r="B8" s="167"/>
      <c r="C8" s="168"/>
      <c r="D8" s="169">
        <v>340058</v>
      </c>
      <c r="E8" s="170"/>
      <c r="F8" s="171">
        <v>117571</v>
      </c>
      <c r="G8" s="172"/>
      <c r="H8" s="173"/>
    </row>
    <row r="9" spans="1:8" x14ac:dyDescent="0.2">
      <c r="A9" s="154" t="s">
        <v>558</v>
      </c>
      <c r="B9" s="159"/>
      <c r="C9" s="160"/>
      <c r="D9" s="161">
        <v>414418</v>
      </c>
      <c r="E9" s="162"/>
      <c r="F9" s="163">
        <v>264232</v>
      </c>
      <c r="G9" s="164"/>
      <c r="H9" s="165"/>
    </row>
    <row r="10" spans="1:8" x14ac:dyDescent="0.2">
      <c r="A10" s="166"/>
      <c r="B10" s="167"/>
      <c r="C10" s="168"/>
      <c r="D10" s="169">
        <v>274414</v>
      </c>
      <c r="E10" s="170"/>
      <c r="F10" s="171">
        <v>133959</v>
      </c>
      <c r="G10" s="172"/>
      <c r="H10" s="173"/>
    </row>
    <row r="11" spans="1:8" x14ac:dyDescent="0.2">
      <c r="A11" s="154" t="s">
        <v>559</v>
      </c>
      <c r="B11" s="159"/>
      <c r="C11" s="160"/>
      <c r="D11" s="161">
        <v>424554</v>
      </c>
      <c r="E11" s="162"/>
      <c r="F11" s="163">
        <v>263613</v>
      </c>
      <c r="G11" s="164"/>
      <c r="H11" s="165"/>
    </row>
    <row r="12" spans="1:8" x14ac:dyDescent="0.2">
      <c r="A12" s="166"/>
      <c r="B12" s="167"/>
      <c r="C12" s="174"/>
      <c r="D12" s="169">
        <v>191410</v>
      </c>
      <c r="E12" s="170"/>
      <c r="F12" s="171">
        <v>128823</v>
      </c>
      <c r="G12" s="172"/>
      <c r="H12" s="173"/>
    </row>
    <row r="13" spans="1:8" x14ac:dyDescent="0.2">
      <c r="A13" s="154"/>
      <c r="B13" s="159"/>
      <c r="C13" s="175"/>
      <c r="D13" s="176">
        <v>433021</v>
      </c>
      <c r="E13" s="177"/>
      <c r="F13" s="178">
        <v>252393</v>
      </c>
      <c r="G13" s="179"/>
      <c r="H13" s="165"/>
    </row>
    <row r="14" spans="1:8" x14ac:dyDescent="0.2">
      <c r="A14" s="166"/>
      <c r="B14" s="167"/>
      <c r="C14" s="168"/>
      <c r="D14" s="169">
        <v>261363</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22.16</v>
      </c>
      <c r="C19" s="180">
        <f>ROUND(VALUE(SUBSTITUTE(実質収支比率等に係る経年分析!G$48,"▲","-")),2)</f>
        <v>17.8</v>
      </c>
      <c r="D19" s="180">
        <f>ROUND(VALUE(SUBSTITUTE(実質収支比率等に係る経年分析!H$48,"▲","-")),2)</f>
        <v>14.48</v>
      </c>
      <c r="E19" s="180">
        <f>ROUND(VALUE(SUBSTITUTE(実質収支比率等に係る経年分析!I$48,"▲","-")),2)</f>
        <v>16.05</v>
      </c>
      <c r="F19" s="180">
        <f>ROUND(VALUE(SUBSTITUTE(実質収支比率等に係る経年分析!J$48,"▲","-")),2)</f>
        <v>15</v>
      </c>
    </row>
    <row r="20" spans="1:11" x14ac:dyDescent="0.2">
      <c r="A20" s="180" t="s">
        <v>55</v>
      </c>
      <c r="B20" s="180">
        <f>ROUND(VALUE(SUBSTITUTE(実質収支比率等に係る経年分析!F$47,"▲","-")),2)</f>
        <v>126.39</v>
      </c>
      <c r="C20" s="180">
        <f>ROUND(VALUE(SUBSTITUTE(実質収支比率等に係る経年分析!G$47,"▲","-")),2)</f>
        <v>136.06</v>
      </c>
      <c r="D20" s="180">
        <f>ROUND(VALUE(SUBSTITUTE(実質収支比率等に係る経年分析!H$47,"▲","-")),2)</f>
        <v>129.82</v>
      </c>
      <c r="E20" s="180">
        <f>ROUND(VALUE(SUBSTITUTE(実質収支比率等に係る経年分析!I$47,"▲","-")),2)</f>
        <v>114.6</v>
      </c>
      <c r="F20" s="180">
        <f>ROUND(VALUE(SUBSTITUTE(実質収支比率等に係る経年分析!J$47,"▲","-")),2)</f>
        <v>103.54</v>
      </c>
    </row>
    <row r="21" spans="1:11" x14ac:dyDescent="0.2">
      <c r="A21" s="180" t="s">
        <v>56</v>
      </c>
      <c r="B21" s="180">
        <f>IF(ISNUMBER(VALUE(SUBSTITUTE(実質収支比率等に係る経年分析!F$49,"▲","-"))),ROUND(VALUE(SUBSTITUTE(実質収支比率等に係る経年分析!F$49,"▲","-")),2),NA())</f>
        <v>7.09</v>
      </c>
      <c r="C21" s="180">
        <f>IF(ISNUMBER(VALUE(SUBSTITUTE(実質収支比率等に係る経年分析!G$49,"▲","-"))),ROUND(VALUE(SUBSTITUTE(実質収支比率等に係る経年分析!G$49,"▲","-")),2),NA())</f>
        <v>-5.15</v>
      </c>
      <c r="D21" s="180">
        <f>IF(ISNUMBER(VALUE(SUBSTITUTE(実質収支比率等に係る経年分析!H$49,"▲","-"))),ROUND(VALUE(SUBSTITUTE(実質収支比率等に係る経年分析!H$49,"▲","-")),2),NA())</f>
        <v>-13.37</v>
      </c>
      <c r="E21" s="180">
        <f>IF(ISNUMBER(VALUE(SUBSTITUTE(実質収支比率等に係る経年分析!I$49,"▲","-"))),ROUND(VALUE(SUBSTITUTE(実質収支比率等に係る経年分析!I$49,"▲","-")),2),NA())</f>
        <v>-9.8000000000000007</v>
      </c>
      <c r="F21" s="180">
        <f>IF(ISNUMBER(VALUE(SUBSTITUTE(実質収支比率等に係る経年分析!J$49,"▲","-"))),ROUND(VALUE(SUBSTITUTE(実質収支比率等に係る経年分析!J$49,"▲","-")),2),NA())</f>
        <v>-2.1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川上村介護保険事業特別会計(サービス事業勘定)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
      <c r="A30" s="181" t="str">
        <f>IF(連結実質赤字比率に係る赤字・黒字の構成分析!C$40="",NA(),連結実質赤字比率に係る赤字・黒字の構成分析!C$40)</f>
        <v>川上村簡易水道事業特別会計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川上村国民健康保険事業特別会計(直診勘定)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2">
      <c r="A32" s="181" t="str">
        <f>IF(連結実質赤字比率に係る赤字・黒字の構成分析!C$38="",NA(),連結実質赤字比率に係る赤字・黒字の構成分析!C$38)</f>
        <v>川上村国民健康保険事業特別会計(事業勘定)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2">
      <c r="A33" s="181" t="str">
        <f>IF(連結実質赤字比率に係る赤字・黒字の構成分析!C$37="",NA(),連結実質赤字比率に係る赤字・黒字の構成分析!C$37)</f>
        <v>川上村介護保険事業特別会計(保険事業勘定)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16.100000000000001</v>
      </c>
    </row>
    <row r="35" spans="1:16" x14ac:dyDescent="0.2">
      <c r="A35" s="181" t="str">
        <f>IF(連結実質赤字比率に係る赤字・黒字の構成分析!C$35="",NA(),連結実質赤字比率に係る赤字・黒字の構成分析!C$35)</f>
        <v>川上村歯科診療所特別会計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0.03</v>
      </c>
      <c r="J35" s="181">
        <f>IF(ROUND(VALUE(SUBSTITUTE(連結実質赤字比率に係る赤字・黒字の構成分析!J$35,"▲", "-")), 2) &lt; 0, ABS(ROUND(VALUE(SUBSTITUTE(連結実質赤字比率に係る赤字・黒字の構成分析!J$35,"▲", "-")), 2)), NA())</f>
        <v>0.2</v>
      </c>
      <c r="K35" s="181" t="e">
        <f>IF(ROUND(VALUE(SUBSTITUTE(連結実質赤字比率に係る赤字・黒字の構成分析!J$35,"▲", "-")), 2) &gt;= 0, ABS(ROUND(VALUE(SUBSTITUTE(連結実質赤字比率に係る赤字・黒字の構成分析!J$35,"▲", "-")), 2)), NA())</f>
        <v>#N/A</v>
      </c>
    </row>
    <row r="36" spans="1:16" x14ac:dyDescent="0.2">
      <c r="A36" s="181" t="str">
        <f>IF(連結実質赤字比率に係る赤字・黒字の構成分析!C$34="",NA(),連結実質赤字比率に係る赤字・黒字の構成分析!C$34)</f>
        <v>川上村営林野事業特別会計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f>IF(ROUND(VALUE(SUBSTITUTE(連結実質赤字比率に係る赤字・黒字の構成分析!J$34,"▲", "-")), 2) &lt; 0, ABS(ROUND(VALUE(SUBSTITUTE(連結実質赤字比率に係る赤字・黒字の構成分析!J$34,"▲", "-")), 2)), NA())</f>
        <v>0.94</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222</v>
      </c>
      <c r="E42" s="182"/>
      <c r="F42" s="182"/>
      <c r="G42" s="182">
        <f>'実質公債費比率（分子）の構造'!L$52</f>
        <v>207</v>
      </c>
      <c r="H42" s="182"/>
      <c r="I42" s="182"/>
      <c r="J42" s="182">
        <f>'実質公債費比率（分子）の構造'!M$52</f>
        <v>217</v>
      </c>
      <c r="K42" s="182"/>
      <c r="L42" s="182"/>
      <c r="M42" s="182">
        <f>'実質公債費比率（分子）の構造'!N$52</f>
        <v>229</v>
      </c>
      <c r="N42" s="182"/>
      <c r="O42" s="182"/>
      <c r="P42" s="182">
        <f>'実質公債費比率（分子）の構造'!O$52</f>
        <v>246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12</v>
      </c>
      <c r="C45" s="182"/>
      <c r="D45" s="182"/>
      <c r="E45" s="182">
        <f>'実質公債費比率（分子）の構造'!L$49</f>
        <v>11</v>
      </c>
      <c r="F45" s="182"/>
      <c r="G45" s="182"/>
      <c r="H45" s="182">
        <f>'実質公債費比率（分子）の構造'!M$49</f>
        <v>6</v>
      </c>
      <c r="I45" s="182"/>
      <c r="J45" s="182"/>
      <c r="K45" s="182">
        <f>'実質公債費比率（分子）の構造'!N$49</f>
        <v>6</v>
      </c>
      <c r="L45" s="182"/>
      <c r="M45" s="182"/>
      <c r="N45" s="182">
        <f>'実質公債費比率（分子）の構造'!O$49</f>
        <v>9</v>
      </c>
      <c r="O45" s="182"/>
      <c r="P45" s="182"/>
    </row>
    <row r="46" spans="1:16" x14ac:dyDescent="0.2">
      <c r="A46" s="182" t="s">
        <v>67</v>
      </c>
      <c r="B46" s="182">
        <f>'実質公債費比率（分子）の構造'!K$48</f>
        <v>70</v>
      </c>
      <c r="C46" s="182"/>
      <c r="D46" s="182"/>
      <c r="E46" s="182">
        <f>'実質公債費比率（分子）の構造'!L$48</f>
        <v>72</v>
      </c>
      <c r="F46" s="182"/>
      <c r="G46" s="182"/>
      <c r="H46" s="182">
        <f>'実質公債費比率（分子）の構造'!M$48</f>
        <v>69</v>
      </c>
      <c r="I46" s="182"/>
      <c r="J46" s="182"/>
      <c r="K46" s="182">
        <f>'実質公債費比率（分子）の構造'!N$48</f>
        <v>70</v>
      </c>
      <c r="L46" s="182"/>
      <c r="M46" s="182"/>
      <c r="N46" s="182">
        <f>'実質公債費比率（分子）の構造'!O$48</f>
        <v>68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170</v>
      </c>
      <c r="C49" s="182"/>
      <c r="D49" s="182"/>
      <c r="E49" s="182">
        <f>'実質公債費比率（分子）の構造'!L$45</f>
        <v>202</v>
      </c>
      <c r="F49" s="182"/>
      <c r="G49" s="182"/>
      <c r="H49" s="182">
        <f>'実質公債費比率（分子）の構造'!M$45</f>
        <v>224</v>
      </c>
      <c r="I49" s="182"/>
      <c r="J49" s="182"/>
      <c r="K49" s="182">
        <f>'実質公債費比率（分子）の構造'!N$45</f>
        <v>244</v>
      </c>
      <c r="L49" s="182"/>
      <c r="M49" s="182"/>
      <c r="N49" s="182">
        <f>'実質公債費比率（分子）の構造'!O$45</f>
        <v>269</v>
      </c>
      <c r="O49" s="182"/>
      <c r="P49" s="182"/>
    </row>
    <row r="50" spans="1:16" x14ac:dyDescent="0.2">
      <c r="A50" s="182" t="s">
        <v>71</v>
      </c>
      <c r="B50" s="182" t="e">
        <f>NA()</f>
        <v>#N/A</v>
      </c>
      <c r="C50" s="182">
        <f>IF(ISNUMBER('実質公債費比率（分子）の構造'!K$53),'実質公債費比率（分子）の構造'!K$53,NA())</f>
        <v>30</v>
      </c>
      <c r="D50" s="182" t="e">
        <f>NA()</f>
        <v>#N/A</v>
      </c>
      <c r="E50" s="182" t="e">
        <f>NA()</f>
        <v>#N/A</v>
      </c>
      <c r="F50" s="182">
        <f>IF(ISNUMBER('実質公債費比率（分子）の構造'!L$53),'実質公債費比率（分子）の構造'!L$53,NA())</f>
        <v>78</v>
      </c>
      <c r="G50" s="182" t="e">
        <f>NA()</f>
        <v>#N/A</v>
      </c>
      <c r="H50" s="182" t="e">
        <f>NA()</f>
        <v>#N/A</v>
      </c>
      <c r="I50" s="182">
        <f>IF(ISNUMBER('実質公債費比率（分子）の構造'!M$53),'実質公債費比率（分子）の構造'!M$53,NA())</f>
        <v>82</v>
      </c>
      <c r="J50" s="182" t="e">
        <f>NA()</f>
        <v>#N/A</v>
      </c>
      <c r="K50" s="182" t="e">
        <f>NA()</f>
        <v>#N/A</v>
      </c>
      <c r="L50" s="182">
        <f>IF(ISNUMBER('実質公債費比率（分子）の構造'!N$53),'実質公債費比率（分子）の構造'!N$53,NA())</f>
        <v>91</v>
      </c>
      <c r="M50" s="182" t="e">
        <f>NA()</f>
        <v>#N/A</v>
      </c>
      <c r="N50" s="182" t="e">
        <f>NA()</f>
        <v>#N/A</v>
      </c>
      <c r="O50" s="182">
        <f>IF(ISNUMBER('実質公債費比率（分子）の構造'!O$53),'実質公債費比率（分子）の構造'!O$53,NA())</f>
        <v>100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2292</v>
      </c>
      <c r="E56" s="181"/>
      <c r="F56" s="181"/>
      <c r="G56" s="181">
        <f>'将来負担比率（分子）の構造'!J$52</f>
        <v>2414</v>
      </c>
      <c r="H56" s="181"/>
      <c r="I56" s="181"/>
      <c r="J56" s="181">
        <f>'将来負担比率（分子）の構造'!K$52</f>
        <v>2676</v>
      </c>
      <c r="K56" s="181"/>
      <c r="L56" s="181"/>
      <c r="M56" s="181">
        <f>'将来負担比率（分子）の構造'!L$52</f>
        <v>2840</v>
      </c>
      <c r="N56" s="181"/>
      <c r="O56" s="181"/>
      <c r="P56" s="181">
        <f>'将来負担比率（分子）の構造'!M$52</f>
        <v>2795</v>
      </c>
    </row>
    <row r="57" spans="1:16" x14ac:dyDescent="0.2">
      <c r="A57" s="181" t="s">
        <v>42</v>
      </c>
      <c r="B57" s="181"/>
      <c r="C57" s="181"/>
      <c r="D57" s="181">
        <f>'将来負担比率（分子）の構造'!I$51</f>
        <v>21</v>
      </c>
      <c r="E57" s="181"/>
      <c r="F57" s="181"/>
      <c r="G57" s="181">
        <f>'将来負担比率（分子）の構造'!J$51</f>
        <v>233</v>
      </c>
      <c r="H57" s="181"/>
      <c r="I57" s="181"/>
      <c r="J57" s="181">
        <f>'将来負担比率（分子）の構造'!K$51</f>
        <v>217</v>
      </c>
      <c r="K57" s="181"/>
      <c r="L57" s="181"/>
      <c r="M57" s="181">
        <f>'将来負担比率（分子）の構造'!L$51</f>
        <v>153</v>
      </c>
      <c r="N57" s="181"/>
      <c r="O57" s="181"/>
      <c r="P57" s="181">
        <f>'将来負担比率（分子）の構造'!M$51</f>
        <v>174</v>
      </c>
    </row>
    <row r="58" spans="1:16" x14ac:dyDescent="0.2">
      <c r="A58" s="181" t="s">
        <v>41</v>
      </c>
      <c r="B58" s="181"/>
      <c r="C58" s="181"/>
      <c r="D58" s="181">
        <f>'将来負担比率（分子）の構造'!I$50</f>
        <v>6393</v>
      </c>
      <c r="E58" s="181"/>
      <c r="F58" s="181"/>
      <c r="G58" s="181">
        <f>'将来負担比率（分子）の構造'!J$50</f>
        <v>6370</v>
      </c>
      <c r="H58" s="181"/>
      <c r="I58" s="181"/>
      <c r="J58" s="181">
        <f>'将来負担比率（分子）の構造'!K$50</f>
        <v>6078</v>
      </c>
      <c r="K58" s="181"/>
      <c r="L58" s="181"/>
      <c r="M58" s="181">
        <f>'将来負担比率（分子）の構造'!L$50</f>
        <v>5747</v>
      </c>
      <c r="N58" s="181"/>
      <c r="O58" s="181"/>
      <c r="P58" s="181">
        <f>'将来負担比率（分子）の構造'!M$50</f>
        <v>5584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491</v>
      </c>
      <c r="C62" s="181"/>
      <c r="D62" s="181"/>
      <c r="E62" s="181">
        <f>'将来負担比率（分子）の構造'!J$45</f>
        <v>483</v>
      </c>
      <c r="F62" s="181"/>
      <c r="G62" s="181"/>
      <c r="H62" s="181">
        <f>'将来負担比率（分子）の構造'!K$45</f>
        <v>307</v>
      </c>
      <c r="I62" s="181"/>
      <c r="J62" s="181"/>
      <c r="K62" s="181">
        <f>'将来負担比率（分子）の構造'!L$45</f>
        <v>339</v>
      </c>
      <c r="L62" s="181"/>
      <c r="M62" s="181"/>
      <c r="N62" s="181">
        <f>'将来負担比率（分子）の構造'!M$45</f>
        <v>330</v>
      </c>
      <c r="O62" s="181"/>
      <c r="P62" s="181"/>
    </row>
    <row r="63" spans="1:16" x14ac:dyDescent="0.2">
      <c r="A63" s="181" t="s">
        <v>34</v>
      </c>
      <c r="B63" s="181">
        <f>'将来負担比率（分子）の構造'!I$44</f>
        <v>319</v>
      </c>
      <c r="C63" s="181"/>
      <c r="D63" s="181"/>
      <c r="E63" s="181">
        <f>'将来負担比率（分子）の構造'!J$44</f>
        <v>314</v>
      </c>
      <c r="F63" s="181"/>
      <c r="G63" s="181"/>
      <c r="H63" s="181">
        <f>'将来負担比率（分子）の構造'!K$44</f>
        <v>317</v>
      </c>
      <c r="I63" s="181"/>
      <c r="J63" s="181"/>
      <c r="K63" s="181">
        <f>'将来負担比率（分子）の構造'!L$44</f>
        <v>253</v>
      </c>
      <c r="L63" s="181"/>
      <c r="M63" s="181"/>
      <c r="N63" s="181">
        <f>'将来負担比率（分子）の構造'!M$44</f>
        <v>220</v>
      </c>
      <c r="O63" s="181"/>
      <c r="P63" s="181"/>
    </row>
    <row r="64" spans="1:16" x14ac:dyDescent="0.2">
      <c r="A64" s="181" t="s">
        <v>33</v>
      </c>
      <c r="B64" s="181">
        <f>'将来負担比率（分子）の構造'!I$43</f>
        <v>681</v>
      </c>
      <c r="C64" s="181"/>
      <c r="D64" s="181"/>
      <c r="E64" s="181">
        <f>'将来負担比率（分子）の構造'!J$43</f>
        <v>700</v>
      </c>
      <c r="F64" s="181"/>
      <c r="G64" s="181"/>
      <c r="H64" s="181">
        <f>'将来負担比率（分子）の構造'!K$43</f>
        <v>701</v>
      </c>
      <c r="I64" s="181"/>
      <c r="J64" s="181"/>
      <c r="K64" s="181">
        <f>'将来負担比率（分子）の構造'!L$43</f>
        <v>670</v>
      </c>
      <c r="L64" s="181"/>
      <c r="M64" s="181"/>
      <c r="N64" s="181">
        <f>'将来負担比率（分子）の構造'!M$43</f>
        <v>631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2536</v>
      </c>
      <c r="C66" s="181"/>
      <c r="D66" s="181"/>
      <c r="E66" s="181">
        <f>'将来負担比率（分子）の構造'!J$41</f>
        <v>2654</v>
      </c>
      <c r="F66" s="181"/>
      <c r="G66" s="181"/>
      <c r="H66" s="181">
        <f>'将来負担比率（分子）の構造'!K$41</f>
        <v>2885</v>
      </c>
      <c r="I66" s="181"/>
      <c r="J66" s="181"/>
      <c r="K66" s="181">
        <f>'将来負担比率（分子）の構造'!L$41</f>
        <v>3110</v>
      </c>
      <c r="L66" s="181"/>
      <c r="M66" s="181"/>
      <c r="N66" s="181">
        <f>'将来負担比率（分子）の構造'!M$41</f>
        <v>3226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1854</v>
      </c>
      <c r="C72" s="185">
        <f>基金残高に係る経年分析!G55</f>
        <v>1681</v>
      </c>
      <c r="D72" s="185">
        <f>基金残高に係る経年分析!H55</f>
        <v>1645</v>
      </c>
    </row>
    <row r="73" spans="1:16" x14ac:dyDescent="0.2">
      <c r="A73" s="184" t="s">
        <v>78</v>
      </c>
      <c r="B73" s="185">
        <f>基金残高に係る経年分析!F56</f>
        <v>185</v>
      </c>
      <c r="C73" s="185">
        <f>基金残高に係る経年分析!G56</f>
        <v>189</v>
      </c>
      <c r="D73" s="185">
        <f>基金残高に係る経年分析!H56</f>
        <v>192</v>
      </c>
    </row>
    <row r="74" spans="1:16" x14ac:dyDescent="0.2">
      <c r="A74" s="184" t="s">
        <v>79</v>
      </c>
      <c r="B74" s="185">
        <f>基金残高に係る経年分析!F57</f>
        <v>3930</v>
      </c>
      <c r="C74" s="185">
        <f>基金残高に係る経年分析!G57</f>
        <v>3756</v>
      </c>
      <c r="D74" s="185">
        <f>基金残高に係る経年分析!H57</f>
        <v>3626</v>
      </c>
    </row>
  </sheetData>
  <sheetProtection algorithmName="SHA-512" hashValue="o5kjkB+bGx5EuQi6N1W7bEB7G3GcqXTgoN/HEBRCbZ0y4CNJ8YmCtNk5D98L9RhZyLwA3dKL51XLoGlHjy8LMQ==" saltValue="qaa9Eoh7iL09TDXZNgC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224</v>
      </c>
      <c r="C5" s="634"/>
      <c r="D5" s="634"/>
      <c r="E5" s="634"/>
      <c r="F5" s="634"/>
      <c r="G5" s="634"/>
      <c r="H5" s="634"/>
      <c r="I5" s="634"/>
      <c r="J5" s="634"/>
      <c r="K5" s="634"/>
      <c r="L5" s="634"/>
      <c r="M5" s="634"/>
      <c r="N5" s="634"/>
      <c r="O5" s="634"/>
      <c r="P5" s="634"/>
      <c r="Q5" s="635"/>
      <c r="R5" s="636">
        <v>469903</v>
      </c>
      <c r="S5" s="637"/>
      <c r="T5" s="637"/>
      <c r="U5" s="637"/>
      <c r="V5" s="637"/>
      <c r="W5" s="637"/>
      <c r="X5" s="637"/>
      <c r="Y5" s="638"/>
      <c r="Z5" s="639">
        <v>13.6</v>
      </c>
      <c r="AA5" s="639"/>
      <c r="AB5" s="639"/>
      <c r="AC5" s="639"/>
      <c r="AD5" s="640">
        <v>469903</v>
      </c>
      <c r="AE5" s="640"/>
      <c r="AF5" s="640"/>
      <c r="AG5" s="640"/>
      <c r="AH5" s="640"/>
      <c r="AI5" s="640"/>
      <c r="AJ5" s="640"/>
      <c r="AK5" s="640"/>
      <c r="AL5" s="641">
        <v>28.8</v>
      </c>
      <c r="AM5" s="642"/>
      <c r="AN5" s="642"/>
      <c r="AO5" s="643"/>
      <c r="AP5" s="633" t="s">
        <v>225</v>
      </c>
      <c r="AQ5" s="634"/>
      <c r="AR5" s="634"/>
      <c r="AS5" s="634"/>
      <c r="AT5" s="634"/>
      <c r="AU5" s="634"/>
      <c r="AV5" s="634"/>
      <c r="AW5" s="634"/>
      <c r="AX5" s="634"/>
      <c r="AY5" s="634"/>
      <c r="AZ5" s="634"/>
      <c r="BA5" s="634"/>
      <c r="BB5" s="634"/>
      <c r="BC5" s="634"/>
      <c r="BD5" s="634"/>
      <c r="BE5" s="634"/>
      <c r="BF5" s="635"/>
      <c r="BG5" s="647">
        <v>469903</v>
      </c>
      <c r="BH5" s="648"/>
      <c r="BI5" s="648"/>
      <c r="BJ5" s="648"/>
      <c r="BK5" s="648"/>
      <c r="BL5" s="648"/>
      <c r="BM5" s="648"/>
      <c r="BN5" s="649"/>
      <c r="BO5" s="650">
        <v>100</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83851</v>
      </c>
      <c r="S6" s="648"/>
      <c r="T6" s="648"/>
      <c r="U6" s="648"/>
      <c r="V6" s="648"/>
      <c r="W6" s="648"/>
      <c r="X6" s="648"/>
      <c r="Y6" s="649"/>
      <c r="Z6" s="650">
        <v>2.4</v>
      </c>
      <c r="AA6" s="650"/>
      <c r="AB6" s="650"/>
      <c r="AC6" s="650"/>
      <c r="AD6" s="651">
        <v>83851</v>
      </c>
      <c r="AE6" s="651"/>
      <c r="AF6" s="651"/>
      <c r="AG6" s="651"/>
      <c r="AH6" s="651"/>
      <c r="AI6" s="651"/>
      <c r="AJ6" s="651"/>
      <c r="AK6" s="651"/>
      <c r="AL6" s="652">
        <v>5.0999999999999996</v>
      </c>
      <c r="AM6" s="653"/>
      <c r="AN6" s="653"/>
      <c r="AO6" s="654"/>
      <c r="AP6" s="644" t="s">
        <v>231</v>
      </c>
      <c r="AQ6" s="645"/>
      <c r="AR6" s="645"/>
      <c r="AS6" s="645"/>
      <c r="AT6" s="645"/>
      <c r="AU6" s="645"/>
      <c r="AV6" s="645"/>
      <c r="AW6" s="645"/>
      <c r="AX6" s="645"/>
      <c r="AY6" s="645"/>
      <c r="AZ6" s="645"/>
      <c r="BA6" s="645"/>
      <c r="BB6" s="645"/>
      <c r="BC6" s="645"/>
      <c r="BD6" s="645"/>
      <c r="BE6" s="645"/>
      <c r="BF6" s="646"/>
      <c r="BG6" s="647">
        <v>469903</v>
      </c>
      <c r="BH6" s="648"/>
      <c r="BI6" s="648"/>
      <c r="BJ6" s="648"/>
      <c r="BK6" s="648"/>
      <c r="BL6" s="648"/>
      <c r="BM6" s="648"/>
      <c r="BN6" s="649"/>
      <c r="BO6" s="650">
        <v>100</v>
      </c>
      <c r="BP6" s="650"/>
      <c r="BQ6" s="650"/>
      <c r="BR6" s="650"/>
      <c r="BS6" s="651" t="s">
        <v>174</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47282</v>
      </c>
      <c r="CS6" s="648"/>
      <c r="CT6" s="648"/>
      <c r="CU6" s="648"/>
      <c r="CV6" s="648"/>
      <c r="CW6" s="648"/>
      <c r="CX6" s="648"/>
      <c r="CY6" s="649"/>
      <c r="CZ6" s="641">
        <v>1.5</v>
      </c>
      <c r="DA6" s="642"/>
      <c r="DB6" s="642"/>
      <c r="DC6" s="661"/>
      <c r="DD6" s="656" t="s">
        <v>174</v>
      </c>
      <c r="DE6" s="648"/>
      <c r="DF6" s="648"/>
      <c r="DG6" s="648"/>
      <c r="DH6" s="648"/>
      <c r="DI6" s="648"/>
      <c r="DJ6" s="648"/>
      <c r="DK6" s="648"/>
      <c r="DL6" s="648"/>
      <c r="DM6" s="648"/>
      <c r="DN6" s="648"/>
      <c r="DO6" s="648"/>
      <c r="DP6" s="649"/>
      <c r="DQ6" s="656">
        <v>47282</v>
      </c>
      <c r="DR6" s="648"/>
      <c r="DS6" s="648"/>
      <c r="DT6" s="648"/>
      <c r="DU6" s="648"/>
      <c r="DV6" s="648"/>
      <c r="DW6" s="648"/>
      <c r="DX6" s="648"/>
      <c r="DY6" s="648"/>
      <c r="DZ6" s="648"/>
      <c r="EA6" s="648"/>
      <c r="EB6" s="648"/>
      <c r="EC6" s="657"/>
    </row>
    <row r="7" spans="2:143" ht="11.25" customHeight="1" x14ac:dyDescent="0.2">
      <c r="B7" s="644" t="s">
        <v>233</v>
      </c>
      <c r="C7" s="645"/>
      <c r="D7" s="645"/>
      <c r="E7" s="645"/>
      <c r="F7" s="645"/>
      <c r="G7" s="645"/>
      <c r="H7" s="645"/>
      <c r="I7" s="645"/>
      <c r="J7" s="645"/>
      <c r="K7" s="645"/>
      <c r="L7" s="645"/>
      <c r="M7" s="645"/>
      <c r="N7" s="645"/>
      <c r="O7" s="645"/>
      <c r="P7" s="645"/>
      <c r="Q7" s="646"/>
      <c r="R7" s="647">
        <v>172</v>
      </c>
      <c r="S7" s="648"/>
      <c r="T7" s="648"/>
      <c r="U7" s="648"/>
      <c r="V7" s="648"/>
      <c r="W7" s="648"/>
      <c r="X7" s="648"/>
      <c r="Y7" s="649"/>
      <c r="Z7" s="650">
        <v>0</v>
      </c>
      <c r="AA7" s="650"/>
      <c r="AB7" s="650"/>
      <c r="AC7" s="650"/>
      <c r="AD7" s="651">
        <v>172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51416</v>
      </c>
      <c r="BH7" s="648"/>
      <c r="BI7" s="648"/>
      <c r="BJ7" s="648"/>
      <c r="BK7" s="648"/>
      <c r="BL7" s="648"/>
      <c r="BM7" s="648"/>
      <c r="BN7" s="649"/>
      <c r="BO7" s="650">
        <v>10.9</v>
      </c>
      <c r="BP7" s="650"/>
      <c r="BQ7" s="650"/>
      <c r="BR7" s="650"/>
      <c r="BS7" s="651" t="s">
        <v>174</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928427</v>
      </c>
      <c r="CS7" s="648"/>
      <c r="CT7" s="648"/>
      <c r="CU7" s="648"/>
      <c r="CV7" s="648"/>
      <c r="CW7" s="648"/>
      <c r="CX7" s="648"/>
      <c r="CY7" s="649"/>
      <c r="CZ7" s="650">
        <v>28.8</v>
      </c>
      <c r="DA7" s="650"/>
      <c r="DB7" s="650"/>
      <c r="DC7" s="650"/>
      <c r="DD7" s="656">
        <v>111335</v>
      </c>
      <c r="DE7" s="648"/>
      <c r="DF7" s="648"/>
      <c r="DG7" s="648"/>
      <c r="DH7" s="648"/>
      <c r="DI7" s="648"/>
      <c r="DJ7" s="648"/>
      <c r="DK7" s="648"/>
      <c r="DL7" s="648"/>
      <c r="DM7" s="648"/>
      <c r="DN7" s="648"/>
      <c r="DO7" s="648"/>
      <c r="DP7" s="649"/>
      <c r="DQ7" s="656">
        <v>547545</v>
      </c>
      <c r="DR7" s="648"/>
      <c r="DS7" s="648"/>
      <c r="DT7" s="648"/>
      <c r="DU7" s="648"/>
      <c r="DV7" s="648"/>
      <c r="DW7" s="648"/>
      <c r="DX7" s="648"/>
      <c r="DY7" s="648"/>
      <c r="DZ7" s="648"/>
      <c r="EA7" s="648"/>
      <c r="EB7" s="648"/>
      <c r="EC7" s="657"/>
    </row>
    <row r="8" spans="2:143" ht="11.25" customHeight="1" x14ac:dyDescent="0.2">
      <c r="B8" s="644" t="s">
        <v>236</v>
      </c>
      <c r="C8" s="645"/>
      <c r="D8" s="645"/>
      <c r="E8" s="645"/>
      <c r="F8" s="645"/>
      <c r="G8" s="645"/>
      <c r="H8" s="645"/>
      <c r="I8" s="645"/>
      <c r="J8" s="645"/>
      <c r="K8" s="645"/>
      <c r="L8" s="645"/>
      <c r="M8" s="645"/>
      <c r="N8" s="645"/>
      <c r="O8" s="645"/>
      <c r="P8" s="645"/>
      <c r="Q8" s="646"/>
      <c r="R8" s="647">
        <v>898</v>
      </c>
      <c r="S8" s="648"/>
      <c r="T8" s="648"/>
      <c r="U8" s="648"/>
      <c r="V8" s="648"/>
      <c r="W8" s="648"/>
      <c r="X8" s="648"/>
      <c r="Y8" s="649"/>
      <c r="Z8" s="650">
        <v>0</v>
      </c>
      <c r="AA8" s="650"/>
      <c r="AB8" s="650"/>
      <c r="AC8" s="650"/>
      <c r="AD8" s="651">
        <v>898</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1891</v>
      </c>
      <c r="BH8" s="648"/>
      <c r="BI8" s="648"/>
      <c r="BJ8" s="648"/>
      <c r="BK8" s="648"/>
      <c r="BL8" s="648"/>
      <c r="BM8" s="648"/>
      <c r="BN8" s="649"/>
      <c r="BO8" s="650">
        <v>0.4</v>
      </c>
      <c r="BP8" s="650"/>
      <c r="BQ8" s="650"/>
      <c r="BR8" s="650"/>
      <c r="BS8" s="656" t="s">
        <v>174</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316239</v>
      </c>
      <c r="CS8" s="648"/>
      <c r="CT8" s="648"/>
      <c r="CU8" s="648"/>
      <c r="CV8" s="648"/>
      <c r="CW8" s="648"/>
      <c r="CX8" s="648"/>
      <c r="CY8" s="649"/>
      <c r="CZ8" s="650">
        <v>9.8000000000000007</v>
      </c>
      <c r="DA8" s="650"/>
      <c r="DB8" s="650"/>
      <c r="DC8" s="650"/>
      <c r="DD8" s="656" t="s">
        <v>137</v>
      </c>
      <c r="DE8" s="648"/>
      <c r="DF8" s="648"/>
      <c r="DG8" s="648"/>
      <c r="DH8" s="648"/>
      <c r="DI8" s="648"/>
      <c r="DJ8" s="648"/>
      <c r="DK8" s="648"/>
      <c r="DL8" s="648"/>
      <c r="DM8" s="648"/>
      <c r="DN8" s="648"/>
      <c r="DO8" s="648"/>
      <c r="DP8" s="649"/>
      <c r="DQ8" s="656">
        <v>212186</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988</v>
      </c>
      <c r="S9" s="648"/>
      <c r="T9" s="648"/>
      <c r="U9" s="648"/>
      <c r="V9" s="648"/>
      <c r="W9" s="648"/>
      <c r="X9" s="648"/>
      <c r="Y9" s="649"/>
      <c r="Z9" s="650">
        <v>0</v>
      </c>
      <c r="AA9" s="650"/>
      <c r="AB9" s="650"/>
      <c r="AC9" s="650"/>
      <c r="AD9" s="651">
        <v>988</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39963</v>
      </c>
      <c r="BH9" s="648"/>
      <c r="BI9" s="648"/>
      <c r="BJ9" s="648"/>
      <c r="BK9" s="648"/>
      <c r="BL9" s="648"/>
      <c r="BM9" s="648"/>
      <c r="BN9" s="649"/>
      <c r="BO9" s="650">
        <v>8.5</v>
      </c>
      <c r="BP9" s="650"/>
      <c r="BQ9" s="650"/>
      <c r="BR9" s="650"/>
      <c r="BS9" s="656" t="s">
        <v>137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330109</v>
      </c>
      <c r="CS9" s="648"/>
      <c r="CT9" s="648"/>
      <c r="CU9" s="648"/>
      <c r="CV9" s="648"/>
      <c r="CW9" s="648"/>
      <c r="CX9" s="648"/>
      <c r="CY9" s="649"/>
      <c r="CZ9" s="650">
        <v>10.199999999999999</v>
      </c>
      <c r="DA9" s="650"/>
      <c r="DB9" s="650"/>
      <c r="DC9" s="650"/>
      <c r="DD9" s="656">
        <v>10532</v>
      </c>
      <c r="DE9" s="648"/>
      <c r="DF9" s="648"/>
      <c r="DG9" s="648"/>
      <c r="DH9" s="648"/>
      <c r="DI9" s="648"/>
      <c r="DJ9" s="648"/>
      <c r="DK9" s="648"/>
      <c r="DL9" s="648"/>
      <c r="DM9" s="648"/>
      <c r="DN9" s="648"/>
      <c r="DO9" s="648"/>
      <c r="DP9" s="649"/>
      <c r="DQ9" s="656">
        <v>193492</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174</v>
      </c>
      <c r="S10" s="648"/>
      <c r="T10" s="648"/>
      <c r="U10" s="648"/>
      <c r="V10" s="648"/>
      <c r="W10" s="648"/>
      <c r="X10" s="648"/>
      <c r="Y10" s="649"/>
      <c r="Z10" s="650" t="s">
        <v>137</v>
      </c>
      <c r="AA10" s="650"/>
      <c r="AB10" s="650"/>
      <c r="AC10" s="650"/>
      <c r="AD10" s="651" t="s">
        <v>174</v>
      </c>
      <c r="AE10" s="651"/>
      <c r="AF10" s="651"/>
      <c r="AG10" s="651"/>
      <c r="AH10" s="651"/>
      <c r="AI10" s="651"/>
      <c r="AJ10" s="651"/>
      <c r="AK10" s="651"/>
      <c r="AL10" s="652" t="s">
        <v>174</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4788</v>
      </c>
      <c r="BH10" s="648"/>
      <c r="BI10" s="648"/>
      <c r="BJ10" s="648"/>
      <c r="BK10" s="648"/>
      <c r="BL10" s="648"/>
      <c r="BM10" s="648"/>
      <c r="BN10" s="649"/>
      <c r="BO10" s="650">
        <v>1</v>
      </c>
      <c r="BP10" s="650"/>
      <c r="BQ10" s="650"/>
      <c r="BR10" s="650"/>
      <c r="BS10" s="656" t="s">
        <v>174</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5584</v>
      </c>
      <c r="CS10" s="648"/>
      <c r="CT10" s="648"/>
      <c r="CU10" s="648"/>
      <c r="CV10" s="648"/>
      <c r="CW10" s="648"/>
      <c r="CX10" s="648"/>
      <c r="CY10" s="649"/>
      <c r="CZ10" s="650">
        <v>0.2</v>
      </c>
      <c r="DA10" s="650"/>
      <c r="DB10" s="650"/>
      <c r="DC10" s="650"/>
      <c r="DD10" s="656" t="s">
        <v>174</v>
      </c>
      <c r="DE10" s="648"/>
      <c r="DF10" s="648"/>
      <c r="DG10" s="648"/>
      <c r="DH10" s="648"/>
      <c r="DI10" s="648"/>
      <c r="DJ10" s="648"/>
      <c r="DK10" s="648"/>
      <c r="DL10" s="648"/>
      <c r="DM10" s="648"/>
      <c r="DN10" s="648"/>
      <c r="DO10" s="648"/>
      <c r="DP10" s="649"/>
      <c r="DQ10" s="656">
        <v>3723</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29612</v>
      </c>
      <c r="S11" s="648"/>
      <c r="T11" s="648"/>
      <c r="U11" s="648"/>
      <c r="V11" s="648"/>
      <c r="W11" s="648"/>
      <c r="X11" s="648"/>
      <c r="Y11" s="649"/>
      <c r="Z11" s="652">
        <v>0.9</v>
      </c>
      <c r="AA11" s="653"/>
      <c r="AB11" s="653"/>
      <c r="AC11" s="665"/>
      <c r="AD11" s="656">
        <v>29612</v>
      </c>
      <c r="AE11" s="648"/>
      <c r="AF11" s="648"/>
      <c r="AG11" s="648"/>
      <c r="AH11" s="648"/>
      <c r="AI11" s="648"/>
      <c r="AJ11" s="648"/>
      <c r="AK11" s="649"/>
      <c r="AL11" s="652">
        <v>1.8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4774</v>
      </c>
      <c r="BH11" s="648"/>
      <c r="BI11" s="648"/>
      <c r="BJ11" s="648"/>
      <c r="BK11" s="648"/>
      <c r="BL11" s="648"/>
      <c r="BM11" s="648"/>
      <c r="BN11" s="649"/>
      <c r="BO11" s="650">
        <v>1</v>
      </c>
      <c r="BP11" s="650"/>
      <c r="BQ11" s="650"/>
      <c r="BR11" s="650"/>
      <c r="BS11" s="656" t="s">
        <v>174</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378754</v>
      </c>
      <c r="CS11" s="648"/>
      <c r="CT11" s="648"/>
      <c r="CU11" s="648"/>
      <c r="CV11" s="648"/>
      <c r="CW11" s="648"/>
      <c r="CX11" s="648"/>
      <c r="CY11" s="649"/>
      <c r="CZ11" s="650">
        <v>11.8</v>
      </c>
      <c r="DA11" s="650"/>
      <c r="DB11" s="650"/>
      <c r="DC11" s="650"/>
      <c r="DD11" s="656">
        <v>231276</v>
      </c>
      <c r="DE11" s="648"/>
      <c r="DF11" s="648"/>
      <c r="DG11" s="648"/>
      <c r="DH11" s="648"/>
      <c r="DI11" s="648"/>
      <c r="DJ11" s="648"/>
      <c r="DK11" s="648"/>
      <c r="DL11" s="648"/>
      <c r="DM11" s="648"/>
      <c r="DN11" s="648"/>
      <c r="DO11" s="648"/>
      <c r="DP11" s="649"/>
      <c r="DQ11" s="656">
        <v>110148</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t="s">
        <v>174</v>
      </c>
      <c r="S12" s="648"/>
      <c r="T12" s="648"/>
      <c r="U12" s="648"/>
      <c r="V12" s="648"/>
      <c r="W12" s="648"/>
      <c r="X12" s="648"/>
      <c r="Y12" s="649"/>
      <c r="Z12" s="650" t="s">
        <v>174</v>
      </c>
      <c r="AA12" s="650"/>
      <c r="AB12" s="650"/>
      <c r="AC12" s="650"/>
      <c r="AD12" s="651" t="s">
        <v>174</v>
      </c>
      <c r="AE12" s="651"/>
      <c r="AF12" s="651"/>
      <c r="AG12" s="651"/>
      <c r="AH12" s="651"/>
      <c r="AI12" s="651"/>
      <c r="AJ12" s="651"/>
      <c r="AK12" s="651"/>
      <c r="AL12" s="652" t="s">
        <v>174</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410950</v>
      </c>
      <c r="BH12" s="648"/>
      <c r="BI12" s="648"/>
      <c r="BJ12" s="648"/>
      <c r="BK12" s="648"/>
      <c r="BL12" s="648"/>
      <c r="BM12" s="648"/>
      <c r="BN12" s="649"/>
      <c r="BO12" s="650">
        <v>87.5</v>
      </c>
      <c r="BP12" s="650"/>
      <c r="BQ12" s="650"/>
      <c r="BR12" s="650"/>
      <c r="BS12" s="656" t="s">
        <v>137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263036</v>
      </c>
      <c r="CS12" s="648"/>
      <c r="CT12" s="648"/>
      <c r="CU12" s="648"/>
      <c r="CV12" s="648"/>
      <c r="CW12" s="648"/>
      <c r="CX12" s="648"/>
      <c r="CY12" s="649"/>
      <c r="CZ12" s="650">
        <v>8.1999999999999993</v>
      </c>
      <c r="DA12" s="650"/>
      <c r="DB12" s="650"/>
      <c r="DC12" s="650"/>
      <c r="DD12" s="656">
        <v>27656</v>
      </c>
      <c r="DE12" s="648"/>
      <c r="DF12" s="648"/>
      <c r="DG12" s="648"/>
      <c r="DH12" s="648"/>
      <c r="DI12" s="648"/>
      <c r="DJ12" s="648"/>
      <c r="DK12" s="648"/>
      <c r="DL12" s="648"/>
      <c r="DM12" s="648"/>
      <c r="DN12" s="648"/>
      <c r="DO12" s="648"/>
      <c r="DP12" s="649"/>
      <c r="DQ12" s="656">
        <v>241743</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174</v>
      </c>
      <c r="AA13" s="650"/>
      <c r="AB13" s="650"/>
      <c r="AC13" s="650"/>
      <c r="AD13" s="651" t="s">
        <v>174</v>
      </c>
      <c r="AE13" s="651"/>
      <c r="AF13" s="651"/>
      <c r="AG13" s="651"/>
      <c r="AH13" s="651"/>
      <c r="AI13" s="651"/>
      <c r="AJ13" s="651"/>
      <c r="AK13" s="651"/>
      <c r="AL13" s="652" t="s">
        <v>137</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89664</v>
      </c>
      <c r="BH13" s="648"/>
      <c r="BI13" s="648"/>
      <c r="BJ13" s="648"/>
      <c r="BK13" s="648"/>
      <c r="BL13" s="648"/>
      <c r="BM13" s="648"/>
      <c r="BN13" s="649"/>
      <c r="BO13" s="650">
        <v>19.100000000000001</v>
      </c>
      <c r="BP13" s="650"/>
      <c r="BQ13" s="650"/>
      <c r="BR13" s="650"/>
      <c r="BS13" s="656" t="s">
        <v>174</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199746</v>
      </c>
      <c r="CS13" s="648"/>
      <c r="CT13" s="648"/>
      <c r="CU13" s="648"/>
      <c r="CV13" s="648"/>
      <c r="CW13" s="648"/>
      <c r="CX13" s="648"/>
      <c r="CY13" s="649"/>
      <c r="CZ13" s="650">
        <v>6.2</v>
      </c>
      <c r="DA13" s="650"/>
      <c r="DB13" s="650"/>
      <c r="DC13" s="650"/>
      <c r="DD13" s="656">
        <v>160089</v>
      </c>
      <c r="DE13" s="648"/>
      <c r="DF13" s="648"/>
      <c r="DG13" s="648"/>
      <c r="DH13" s="648"/>
      <c r="DI13" s="648"/>
      <c r="DJ13" s="648"/>
      <c r="DK13" s="648"/>
      <c r="DL13" s="648"/>
      <c r="DM13" s="648"/>
      <c r="DN13" s="648"/>
      <c r="DO13" s="648"/>
      <c r="DP13" s="649"/>
      <c r="DQ13" s="656">
        <v>57381</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t="s">
        <v>174</v>
      </c>
      <c r="S14" s="648"/>
      <c r="T14" s="648"/>
      <c r="U14" s="648"/>
      <c r="V14" s="648"/>
      <c r="W14" s="648"/>
      <c r="X14" s="648"/>
      <c r="Y14" s="649"/>
      <c r="Z14" s="650" t="s">
        <v>226</v>
      </c>
      <c r="AA14" s="650"/>
      <c r="AB14" s="650"/>
      <c r="AC14" s="650"/>
      <c r="AD14" s="651" t="s">
        <v>174</v>
      </c>
      <c r="AE14" s="651"/>
      <c r="AF14" s="651"/>
      <c r="AG14" s="651"/>
      <c r="AH14" s="651"/>
      <c r="AI14" s="651"/>
      <c r="AJ14" s="651"/>
      <c r="AK14" s="651"/>
      <c r="AL14" s="652" t="s">
        <v>174</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5832</v>
      </c>
      <c r="BH14" s="648"/>
      <c r="BI14" s="648"/>
      <c r="BJ14" s="648"/>
      <c r="BK14" s="648"/>
      <c r="BL14" s="648"/>
      <c r="BM14" s="648"/>
      <c r="BN14" s="649"/>
      <c r="BO14" s="650">
        <v>1.2</v>
      </c>
      <c r="BP14" s="650"/>
      <c r="BQ14" s="650"/>
      <c r="BR14" s="650"/>
      <c r="BS14" s="656" t="s">
        <v>174</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157751</v>
      </c>
      <c r="CS14" s="648"/>
      <c r="CT14" s="648"/>
      <c r="CU14" s="648"/>
      <c r="CV14" s="648"/>
      <c r="CW14" s="648"/>
      <c r="CX14" s="648"/>
      <c r="CY14" s="649"/>
      <c r="CZ14" s="650">
        <v>4.9000000000000004</v>
      </c>
      <c r="DA14" s="650"/>
      <c r="DB14" s="650"/>
      <c r="DC14" s="650"/>
      <c r="DD14" s="656">
        <v>12732</v>
      </c>
      <c r="DE14" s="648"/>
      <c r="DF14" s="648"/>
      <c r="DG14" s="648"/>
      <c r="DH14" s="648"/>
      <c r="DI14" s="648"/>
      <c r="DJ14" s="648"/>
      <c r="DK14" s="648"/>
      <c r="DL14" s="648"/>
      <c r="DM14" s="648"/>
      <c r="DN14" s="648"/>
      <c r="DO14" s="648"/>
      <c r="DP14" s="649"/>
      <c r="DQ14" s="656">
        <v>139814</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174</v>
      </c>
      <c r="S15" s="648"/>
      <c r="T15" s="648"/>
      <c r="U15" s="648"/>
      <c r="V15" s="648"/>
      <c r="W15" s="648"/>
      <c r="X15" s="648"/>
      <c r="Y15" s="649"/>
      <c r="Z15" s="650" t="s">
        <v>174</v>
      </c>
      <c r="AA15" s="650"/>
      <c r="AB15" s="650"/>
      <c r="AC15" s="650"/>
      <c r="AD15" s="651" t="s">
        <v>174</v>
      </c>
      <c r="AE15" s="651"/>
      <c r="AF15" s="651"/>
      <c r="AG15" s="651"/>
      <c r="AH15" s="651"/>
      <c r="AI15" s="651"/>
      <c r="AJ15" s="651"/>
      <c r="AK15" s="651"/>
      <c r="AL15" s="652" t="s">
        <v>137</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1705</v>
      </c>
      <c r="BH15" s="648"/>
      <c r="BI15" s="648"/>
      <c r="BJ15" s="648"/>
      <c r="BK15" s="648"/>
      <c r="BL15" s="648"/>
      <c r="BM15" s="648"/>
      <c r="BN15" s="649"/>
      <c r="BO15" s="650">
        <v>0.4</v>
      </c>
      <c r="BP15" s="650"/>
      <c r="BQ15" s="650"/>
      <c r="BR15" s="650"/>
      <c r="BS15" s="656" t="s">
        <v>174</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317823</v>
      </c>
      <c r="CS15" s="648"/>
      <c r="CT15" s="648"/>
      <c r="CU15" s="648"/>
      <c r="CV15" s="648"/>
      <c r="CW15" s="648"/>
      <c r="CX15" s="648"/>
      <c r="CY15" s="649"/>
      <c r="CZ15" s="650">
        <v>9.9</v>
      </c>
      <c r="DA15" s="650"/>
      <c r="DB15" s="650"/>
      <c r="DC15" s="650"/>
      <c r="DD15" s="656">
        <v>7216</v>
      </c>
      <c r="DE15" s="648"/>
      <c r="DF15" s="648"/>
      <c r="DG15" s="648"/>
      <c r="DH15" s="648"/>
      <c r="DI15" s="648"/>
      <c r="DJ15" s="648"/>
      <c r="DK15" s="648"/>
      <c r="DL15" s="648"/>
      <c r="DM15" s="648"/>
      <c r="DN15" s="648"/>
      <c r="DO15" s="648"/>
      <c r="DP15" s="649"/>
      <c r="DQ15" s="656">
        <v>290341</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2101</v>
      </c>
      <c r="S16" s="648"/>
      <c r="T16" s="648"/>
      <c r="U16" s="648"/>
      <c r="V16" s="648"/>
      <c r="W16" s="648"/>
      <c r="X16" s="648"/>
      <c r="Y16" s="649"/>
      <c r="Z16" s="650">
        <v>0.1</v>
      </c>
      <c r="AA16" s="650"/>
      <c r="AB16" s="650"/>
      <c r="AC16" s="650"/>
      <c r="AD16" s="651">
        <v>2101</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174</v>
      </c>
      <c r="BH16" s="648"/>
      <c r="BI16" s="648"/>
      <c r="BJ16" s="648"/>
      <c r="BK16" s="648"/>
      <c r="BL16" s="648"/>
      <c r="BM16" s="648"/>
      <c r="BN16" s="649"/>
      <c r="BO16" s="650" t="s">
        <v>174</v>
      </c>
      <c r="BP16" s="650"/>
      <c r="BQ16" s="650"/>
      <c r="BR16" s="650"/>
      <c r="BS16" s="656" t="s">
        <v>137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9276</v>
      </c>
      <c r="CS16" s="648"/>
      <c r="CT16" s="648"/>
      <c r="CU16" s="648"/>
      <c r="CV16" s="648"/>
      <c r="CW16" s="648"/>
      <c r="CX16" s="648"/>
      <c r="CY16" s="649"/>
      <c r="CZ16" s="650">
        <v>0.3</v>
      </c>
      <c r="DA16" s="650"/>
      <c r="DB16" s="650"/>
      <c r="DC16" s="650"/>
      <c r="DD16" s="656" t="s">
        <v>174</v>
      </c>
      <c r="DE16" s="648"/>
      <c r="DF16" s="648"/>
      <c r="DG16" s="648"/>
      <c r="DH16" s="648"/>
      <c r="DI16" s="648"/>
      <c r="DJ16" s="648"/>
      <c r="DK16" s="648"/>
      <c r="DL16" s="648"/>
      <c r="DM16" s="648"/>
      <c r="DN16" s="648"/>
      <c r="DO16" s="648"/>
      <c r="DP16" s="649"/>
      <c r="DQ16" s="656">
        <v>9276</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v>628</v>
      </c>
      <c r="S17" s="648"/>
      <c r="T17" s="648"/>
      <c r="U17" s="648"/>
      <c r="V17" s="648"/>
      <c r="W17" s="648"/>
      <c r="X17" s="648"/>
      <c r="Y17" s="649"/>
      <c r="Z17" s="650">
        <v>0</v>
      </c>
      <c r="AA17" s="650"/>
      <c r="AB17" s="650"/>
      <c r="AC17" s="650"/>
      <c r="AD17" s="651">
        <v>628</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174</v>
      </c>
      <c r="BH17" s="648"/>
      <c r="BI17" s="648"/>
      <c r="BJ17" s="648"/>
      <c r="BK17" s="648"/>
      <c r="BL17" s="648"/>
      <c r="BM17" s="648"/>
      <c r="BN17" s="649"/>
      <c r="BO17" s="650" t="s">
        <v>174</v>
      </c>
      <c r="BP17" s="650"/>
      <c r="BQ17" s="650"/>
      <c r="BR17" s="650"/>
      <c r="BS17" s="656" t="s">
        <v>137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268665</v>
      </c>
      <c r="CS17" s="648"/>
      <c r="CT17" s="648"/>
      <c r="CU17" s="648"/>
      <c r="CV17" s="648"/>
      <c r="CW17" s="648"/>
      <c r="CX17" s="648"/>
      <c r="CY17" s="649"/>
      <c r="CZ17" s="650">
        <v>8.3000000000000007</v>
      </c>
      <c r="DA17" s="650"/>
      <c r="DB17" s="650"/>
      <c r="DC17" s="650"/>
      <c r="DD17" s="656" t="s">
        <v>174</v>
      </c>
      <c r="DE17" s="648"/>
      <c r="DF17" s="648"/>
      <c r="DG17" s="648"/>
      <c r="DH17" s="648"/>
      <c r="DI17" s="648"/>
      <c r="DJ17" s="648"/>
      <c r="DK17" s="648"/>
      <c r="DL17" s="648"/>
      <c r="DM17" s="648"/>
      <c r="DN17" s="648"/>
      <c r="DO17" s="648"/>
      <c r="DP17" s="649"/>
      <c r="DQ17" s="656">
        <v>268665</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1167</v>
      </c>
      <c r="S18" s="648"/>
      <c r="T18" s="648"/>
      <c r="U18" s="648"/>
      <c r="V18" s="648"/>
      <c r="W18" s="648"/>
      <c r="X18" s="648"/>
      <c r="Y18" s="649"/>
      <c r="Z18" s="650">
        <v>0</v>
      </c>
      <c r="AA18" s="650"/>
      <c r="AB18" s="650"/>
      <c r="AC18" s="650"/>
      <c r="AD18" s="651">
        <v>1167</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174</v>
      </c>
      <c r="BP18" s="650"/>
      <c r="BQ18" s="650"/>
      <c r="BR18" s="650"/>
      <c r="BS18" s="656" t="s">
        <v>174</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174</v>
      </c>
      <c r="CS18" s="648"/>
      <c r="CT18" s="648"/>
      <c r="CU18" s="648"/>
      <c r="CV18" s="648"/>
      <c r="CW18" s="648"/>
      <c r="CX18" s="648"/>
      <c r="CY18" s="649"/>
      <c r="CZ18" s="650" t="s">
        <v>174</v>
      </c>
      <c r="DA18" s="650"/>
      <c r="DB18" s="650"/>
      <c r="DC18" s="650"/>
      <c r="DD18" s="656" t="s">
        <v>137</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46</v>
      </c>
      <c r="S19" s="648"/>
      <c r="T19" s="648"/>
      <c r="U19" s="648"/>
      <c r="V19" s="648"/>
      <c r="W19" s="648"/>
      <c r="X19" s="648"/>
      <c r="Y19" s="649"/>
      <c r="Z19" s="650">
        <v>0</v>
      </c>
      <c r="AA19" s="650"/>
      <c r="AB19" s="650"/>
      <c r="AC19" s="650"/>
      <c r="AD19" s="651">
        <v>46</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174</v>
      </c>
      <c r="BH19" s="648"/>
      <c r="BI19" s="648"/>
      <c r="BJ19" s="648"/>
      <c r="BK19" s="648"/>
      <c r="BL19" s="648"/>
      <c r="BM19" s="648"/>
      <c r="BN19" s="649"/>
      <c r="BO19" s="650" t="s">
        <v>137</v>
      </c>
      <c r="BP19" s="650"/>
      <c r="BQ19" s="650"/>
      <c r="BR19" s="650"/>
      <c r="BS19" s="656" t="s">
        <v>137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174</v>
      </c>
      <c r="DA19" s="650"/>
      <c r="DB19" s="650"/>
      <c r="DC19" s="650"/>
      <c r="DD19" s="656" t="s">
        <v>174</v>
      </c>
      <c r="DE19" s="648"/>
      <c r="DF19" s="648"/>
      <c r="DG19" s="648"/>
      <c r="DH19" s="648"/>
      <c r="DI19" s="648"/>
      <c r="DJ19" s="648"/>
      <c r="DK19" s="648"/>
      <c r="DL19" s="648"/>
      <c r="DM19" s="648"/>
      <c r="DN19" s="648"/>
      <c r="DO19" s="648"/>
      <c r="DP19" s="649"/>
      <c r="DQ19" s="656" t="s">
        <v>174</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1016</v>
      </c>
      <c r="S20" s="648"/>
      <c r="T20" s="648"/>
      <c r="U20" s="648"/>
      <c r="V20" s="648"/>
      <c r="W20" s="648"/>
      <c r="X20" s="648"/>
      <c r="Y20" s="649"/>
      <c r="Z20" s="650">
        <v>0</v>
      </c>
      <c r="AA20" s="650"/>
      <c r="AB20" s="650"/>
      <c r="AC20" s="650"/>
      <c r="AD20" s="651">
        <v>1016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174</v>
      </c>
      <c r="BH20" s="648"/>
      <c r="BI20" s="648"/>
      <c r="BJ20" s="648"/>
      <c r="BK20" s="648"/>
      <c r="BL20" s="648"/>
      <c r="BM20" s="648"/>
      <c r="BN20" s="649"/>
      <c r="BO20" s="650" t="s">
        <v>174</v>
      </c>
      <c r="BP20" s="650"/>
      <c r="BQ20" s="650"/>
      <c r="BR20" s="650"/>
      <c r="BS20" s="656" t="s">
        <v>174</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3222692</v>
      </c>
      <c r="CS20" s="648"/>
      <c r="CT20" s="648"/>
      <c r="CU20" s="648"/>
      <c r="CV20" s="648"/>
      <c r="CW20" s="648"/>
      <c r="CX20" s="648"/>
      <c r="CY20" s="649"/>
      <c r="CZ20" s="650">
        <v>100</v>
      </c>
      <c r="DA20" s="650"/>
      <c r="DB20" s="650"/>
      <c r="DC20" s="650"/>
      <c r="DD20" s="656">
        <v>560836</v>
      </c>
      <c r="DE20" s="648"/>
      <c r="DF20" s="648"/>
      <c r="DG20" s="648"/>
      <c r="DH20" s="648"/>
      <c r="DI20" s="648"/>
      <c r="DJ20" s="648"/>
      <c r="DK20" s="648"/>
      <c r="DL20" s="648"/>
      <c r="DM20" s="648"/>
      <c r="DN20" s="648"/>
      <c r="DO20" s="648"/>
      <c r="DP20" s="649"/>
      <c r="DQ20" s="656">
        <v>2121596</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105</v>
      </c>
      <c r="S21" s="648"/>
      <c r="T21" s="648"/>
      <c r="U21" s="648"/>
      <c r="V21" s="648"/>
      <c r="W21" s="648"/>
      <c r="X21" s="648"/>
      <c r="Y21" s="649"/>
      <c r="Z21" s="650">
        <v>0</v>
      </c>
      <c r="AA21" s="650"/>
      <c r="AB21" s="650"/>
      <c r="AC21" s="650"/>
      <c r="AD21" s="651">
        <v>105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137</v>
      </c>
      <c r="BH21" s="648"/>
      <c r="BI21" s="648"/>
      <c r="BJ21" s="648"/>
      <c r="BK21" s="648"/>
      <c r="BL21" s="648"/>
      <c r="BM21" s="648"/>
      <c r="BN21" s="649"/>
      <c r="BO21" s="650" t="s">
        <v>137</v>
      </c>
      <c r="BP21" s="650"/>
      <c r="BQ21" s="650"/>
      <c r="BR21" s="650"/>
      <c r="BS21" s="656" t="s">
        <v>137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v>1264102</v>
      </c>
      <c r="S22" s="648"/>
      <c r="T22" s="648"/>
      <c r="U22" s="648"/>
      <c r="V22" s="648"/>
      <c r="W22" s="648"/>
      <c r="X22" s="648"/>
      <c r="Y22" s="649"/>
      <c r="Z22" s="650">
        <v>36.5</v>
      </c>
      <c r="AA22" s="650"/>
      <c r="AB22" s="650"/>
      <c r="AC22" s="650"/>
      <c r="AD22" s="651">
        <v>1039258</v>
      </c>
      <c r="AE22" s="651"/>
      <c r="AF22" s="651"/>
      <c r="AG22" s="651"/>
      <c r="AH22" s="651"/>
      <c r="AI22" s="651"/>
      <c r="AJ22" s="651"/>
      <c r="AK22" s="651"/>
      <c r="AL22" s="652">
        <v>63.6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174</v>
      </c>
      <c r="BH22" s="648"/>
      <c r="BI22" s="648"/>
      <c r="BJ22" s="648"/>
      <c r="BK22" s="648"/>
      <c r="BL22" s="648"/>
      <c r="BM22" s="648"/>
      <c r="BN22" s="649"/>
      <c r="BO22" s="650" t="s">
        <v>137</v>
      </c>
      <c r="BP22" s="650"/>
      <c r="BQ22" s="650"/>
      <c r="BR22" s="650"/>
      <c r="BS22" s="656" t="s">
        <v>174</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v>1039258</v>
      </c>
      <c r="S23" s="648"/>
      <c r="T23" s="648"/>
      <c r="U23" s="648"/>
      <c r="V23" s="648"/>
      <c r="W23" s="648"/>
      <c r="X23" s="648"/>
      <c r="Y23" s="649"/>
      <c r="Z23" s="650">
        <v>30</v>
      </c>
      <c r="AA23" s="650"/>
      <c r="AB23" s="650"/>
      <c r="AC23" s="650"/>
      <c r="AD23" s="651">
        <v>1039258</v>
      </c>
      <c r="AE23" s="651"/>
      <c r="AF23" s="651"/>
      <c r="AG23" s="651"/>
      <c r="AH23" s="651"/>
      <c r="AI23" s="651"/>
      <c r="AJ23" s="651"/>
      <c r="AK23" s="651"/>
      <c r="AL23" s="652">
        <v>63.6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174</v>
      </c>
      <c r="BH23" s="648"/>
      <c r="BI23" s="648"/>
      <c r="BJ23" s="648"/>
      <c r="BK23" s="648"/>
      <c r="BL23" s="648"/>
      <c r="BM23" s="648"/>
      <c r="BN23" s="649"/>
      <c r="BO23" s="650" t="s">
        <v>174</v>
      </c>
      <c r="BP23" s="650"/>
      <c r="BQ23" s="650"/>
      <c r="BR23" s="650"/>
      <c r="BS23" s="656" t="s">
        <v>174</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v>224844</v>
      </c>
      <c r="S24" s="648"/>
      <c r="T24" s="648"/>
      <c r="U24" s="648"/>
      <c r="V24" s="648"/>
      <c r="W24" s="648"/>
      <c r="X24" s="648"/>
      <c r="Y24" s="649"/>
      <c r="Z24" s="650">
        <v>6.5</v>
      </c>
      <c r="AA24" s="650"/>
      <c r="AB24" s="650"/>
      <c r="AC24" s="650"/>
      <c r="AD24" s="651" t="s">
        <v>174</v>
      </c>
      <c r="AE24" s="651"/>
      <c r="AF24" s="651"/>
      <c r="AG24" s="651"/>
      <c r="AH24" s="651"/>
      <c r="AI24" s="651"/>
      <c r="AJ24" s="651"/>
      <c r="AK24" s="651"/>
      <c r="AL24" s="652" t="s">
        <v>174</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137</v>
      </c>
      <c r="BP24" s="650"/>
      <c r="BQ24" s="650"/>
      <c r="BR24" s="650"/>
      <c r="BS24" s="656" t="s">
        <v>174</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884080</v>
      </c>
      <c r="CS24" s="637"/>
      <c r="CT24" s="637"/>
      <c r="CU24" s="637"/>
      <c r="CV24" s="637"/>
      <c r="CW24" s="637"/>
      <c r="CX24" s="637"/>
      <c r="CY24" s="638"/>
      <c r="CZ24" s="641">
        <v>27.4</v>
      </c>
      <c r="DA24" s="642"/>
      <c r="DB24" s="642"/>
      <c r="DC24" s="661"/>
      <c r="DD24" s="685">
        <v>804745</v>
      </c>
      <c r="DE24" s="637"/>
      <c r="DF24" s="637"/>
      <c r="DG24" s="637"/>
      <c r="DH24" s="637"/>
      <c r="DI24" s="637"/>
      <c r="DJ24" s="637"/>
      <c r="DK24" s="638"/>
      <c r="DL24" s="685">
        <v>727651</v>
      </c>
      <c r="DM24" s="637"/>
      <c r="DN24" s="637"/>
      <c r="DO24" s="637"/>
      <c r="DP24" s="637"/>
      <c r="DQ24" s="637"/>
      <c r="DR24" s="637"/>
      <c r="DS24" s="637"/>
      <c r="DT24" s="637"/>
      <c r="DU24" s="637"/>
      <c r="DV24" s="638"/>
      <c r="DW24" s="641">
        <v>43.5</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t="s">
        <v>174</v>
      </c>
      <c r="S25" s="648"/>
      <c r="T25" s="648"/>
      <c r="U25" s="648"/>
      <c r="V25" s="648"/>
      <c r="W25" s="648"/>
      <c r="X25" s="648"/>
      <c r="Y25" s="649"/>
      <c r="Z25" s="650" t="s">
        <v>174</v>
      </c>
      <c r="AA25" s="650"/>
      <c r="AB25" s="650"/>
      <c r="AC25" s="650"/>
      <c r="AD25" s="651" t="s">
        <v>174</v>
      </c>
      <c r="AE25" s="651"/>
      <c r="AF25" s="651"/>
      <c r="AG25" s="651"/>
      <c r="AH25" s="651"/>
      <c r="AI25" s="651"/>
      <c r="AJ25" s="651"/>
      <c r="AK25" s="651"/>
      <c r="AL25" s="652" t="s">
        <v>174</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137</v>
      </c>
      <c r="BP25" s="650"/>
      <c r="BQ25" s="650"/>
      <c r="BR25" s="650"/>
      <c r="BS25" s="656" t="s">
        <v>174</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553884</v>
      </c>
      <c r="CS25" s="681"/>
      <c r="CT25" s="681"/>
      <c r="CU25" s="681"/>
      <c r="CV25" s="681"/>
      <c r="CW25" s="681"/>
      <c r="CX25" s="681"/>
      <c r="CY25" s="682"/>
      <c r="CZ25" s="652">
        <v>17.2</v>
      </c>
      <c r="DA25" s="683"/>
      <c r="DB25" s="683"/>
      <c r="DC25" s="686"/>
      <c r="DD25" s="656">
        <v>517137</v>
      </c>
      <c r="DE25" s="681"/>
      <c r="DF25" s="681"/>
      <c r="DG25" s="681"/>
      <c r="DH25" s="681"/>
      <c r="DI25" s="681"/>
      <c r="DJ25" s="681"/>
      <c r="DK25" s="682"/>
      <c r="DL25" s="656">
        <v>440335</v>
      </c>
      <c r="DM25" s="681"/>
      <c r="DN25" s="681"/>
      <c r="DO25" s="681"/>
      <c r="DP25" s="681"/>
      <c r="DQ25" s="681"/>
      <c r="DR25" s="681"/>
      <c r="DS25" s="681"/>
      <c r="DT25" s="681"/>
      <c r="DU25" s="681"/>
      <c r="DV25" s="682"/>
      <c r="DW25" s="652">
        <v>26.3</v>
      </c>
      <c r="DX25" s="683"/>
      <c r="DY25" s="683"/>
      <c r="DZ25" s="683"/>
      <c r="EA25" s="683"/>
      <c r="EB25" s="683"/>
      <c r="EC25" s="684"/>
    </row>
    <row r="26" spans="2:133" ht="11.25" customHeight="1" x14ac:dyDescent="0.2">
      <c r="B26" s="644" t="s">
        <v>293</v>
      </c>
      <c r="C26" s="645"/>
      <c r="D26" s="645"/>
      <c r="E26" s="645"/>
      <c r="F26" s="645"/>
      <c r="G26" s="645"/>
      <c r="H26" s="645"/>
      <c r="I26" s="645"/>
      <c r="J26" s="645"/>
      <c r="K26" s="645"/>
      <c r="L26" s="645"/>
      <c r="M26" s="645"/>
      <c r="N26" s="645"/>
      <c r="O26" s="645"/>
      <c r="P26" s="645"/>
      <c r="Q26" s="646"/>
      <c r="R26" s="647">
        <v>1853422</v>
      </c>
      <c r="S26" s="648"/>
      <c r="T26" s="648"/>
      <c r="U26" s="648"/>
      <c r="V26" s="648"/>
      <c r="W26" s="648"/>
      <c r="X26" s="648"/>
      <c r="Y26" s="649"/>
      <c r="Z26" s="650">
        <v>53.5</v>
      </c>
      <c r="AA26" s="650"/>
      <c r="AB26" s="650"/>
      <c r="AC26" s="650"/>
      <c r="AD26" s="651">
        <v>1628578</v>
      </c>
      <c r="AE26" s="651"/>
      <c r="AF26" s="651"/>
      <c r="AG26" s="651"/>
      <c r="AH26" s="651"/>
      <c r="AI26" s="651"/>
      <c r="AJ26" s="651"/>
      <c r="AK26" s="651"/>
      <c r="AL26" s="652">
        <v>99.7</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226</v>
      </c>
      <c r="BH26" s="648"/>
      <c r="BI26" s="648"/>
      <c r="BJ26" s="648"/>
      <c r="BK26" s="648"/>
      <c r="BL26" s="648"/>
      <c r="BM26" s="648"/>
      <c r="BN26" s="649"/>
      <c r="BO26" s="650" t="s">
        <v>174</v>
      </c>
      <c r="BP26" s="650"/>
      <c r="BQ26" s="650"/>
      <c r="BR26" s="650"/>
      <c r="BS26" s="656" t="s">
        <v>174</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286069</v>
      </c>
      <c r="CS26" s="648"/>
      <c r="CT26" s="648"/>
      <c r="CU26" s="648"/>
      <c r="CV26" s="648"/>
      <c r="CW26" s="648"/>
      <c r="CX26" s="648"/>
      <c r="CY26" s="649"/>
      <c r="CZ26" s="652">
        <v>8.9</v>
      </c>
      <c r="DA26" s="683"/>
      <c r="DB26" s="683"/>
      <c r="DC26" s="686"/>
      <c r="DD26" s="656">
        <v>261569</v>
      </c>
      <c r="DE26" s="648"/>
      <c r="DF26" s="648"/>
      <c r="DG26" s="648"/>
      <c r="DH26" s="648"/>
      <c r="DI26" s="648"/>
      <c r="DJ26" s="648"/>
      <c r="DK26" s="649"/>
      <c r="DL26" s="656" t="s">
        <v>137</v>
      </c>
      <c r="DM26" s="648"/>
      <c r="DN26" s="648"/>
      <c r="DO26" s="648"/>
      <c r="DP26" s="648"/>
      <c r="DQ26" s="648"/>
      <c r="DR26" s="648"/>
      <c r="DS26" s="648"/>
      <c r="DT26" s="648"/>
      <c r="DU26" s="648"/>
      <c r="DV26" s="649"/>
      <c r="DW26" s="652" t="s">
        <v>174</v>
      </c>
      <c r="DX26" s="683"/>
      <c r="DY26" s="683"/>
      <c r="DZ26" s="683"/>
      <c r="EA26" s="683"/>
      <c r="EB26" s="683"/>
      <c r="EC26" s="684"/>
    </row>
    <row r="27" spans="2:133" ht="11.25" customHeight="1" x14ac:dyDescent="0.2">
      <c r="B27" s="644" t="s">
        <v>296</v>
      </c>
      <c r="C27" s="645"/>
      <c r="D27" s="645"/>
      <c r="E27" s="645"/>
      <c r="F27" s="645"/>
      <c r="G27" s="645"/>
      <c r="H27" s="645"/>
      <c r="I27" s="645"/>
      <c r="J27" s="645"/>
      <c r="K27" s="645"/>
      <c r="L27" s="645"/>
      <c r="M27" s="645"/>
      <c r="N27" s="645"/>
      <c r="O27" s="645"/>
      <c r="P27" s="645"/>
      <c r="Q27" s="646"/>
      <c r="R27" s="647" t="s">
        <v>174</v>
      </c>
      <c r="S27" s="648"/>
      <c r="T27" s="648"/>
      <c r="U27" s="648"/>
      <c r="V27" s="648"/>
      <c r="W27" s="648"/>
      <c r="X27" s="648"/>
      <c r="Y27" s="649"/>
      <c r="Z27" s="650" t="s">
        <v>137</v>
      </c>
      <c r="AA27" s="650"/>
      <c r="AB27" s="650"/>
      <c r="AC27" s="650"/>
      <c r="AD27" s="651" t="s">
        <v>174</v>
      </c>
      <c r="AE27" s="651"/>
      <c r="AF27" s="651"/>
      <c r="AG27" s="651"/>
      <c r="AH27" s="651"/>
      <c r="AI27" s="651"/>
      <c r="AJ27" s="651"/>
      <c r="AK27" s="651"/>
      <c r="AL27" s="652" t="s">
        <v>174</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469903</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61531</v>
      </c>
      <c r="CS27" s="681"/>
      <c r="CT27" s="681"/>
      <c r="CU27" s="681"/>
      <c r="CV27" s="681"/>
      <c r="CW27" s="681"/>
      <c r="CX27" s="681"/>
      <c r="CY27" s="682"/>
      <c r="CZ27" s="652">
        <v>1.9</v>
      </c>
      <c r="DA27" s="683"/>
      <c r="DB27" s="683"/>
      <c r="DC27" s="686"/>
      <c r="DD27" s="656">
        <v>18943</v>
      </c>
      <c r="DE27" s="681"/>
      <c r="DF27" s="681"/>
      <c r="DG27" s="681"/>
      <c r="DH27" s="681"/>
      <c r="DI27" s="681"/>
      <c r="DJ27" s="681"/>
      <c r="DK27" s="682"/>
      <c r="DL27" s="656">
        <v>18651</v>
      </c>
      <c r="DM27" s="681"/>
      <c r="DN27" s="681"/>
      <c r="DO27" s="681"/>
      <c r="DP27" s="681"/>
      <c r="DQ27" s="681"/>
      <c r="DR27" s="681"/>
      <c r="DS27" s="681"/>
      <c r="DT27" s="681"/>
      <c r="DU27" s="681"/>
      <c r="DV27" s="682"/>
      <c r="DW27" s="652">
        <v>1.1000000000000001</v>
      </c>
      <c r="DX27" s="683"/>
      <c r="DY27" s="683"/>
      <c r="DZ27" s="683"/>
      <c r="EA27" s="683"/>
      <c r="EB27" s="683"/>
      <c r="EC27" s="684"/>
    </row>
    <row r="28" spans="2:133" ht="11.25" customHeight="1" x14ac:dyDescent="0.2">
      <c r="B28" s="644" t="s">
        <v>299</v>
      </c>
      <c r="C28" s="645"/>
      <c r="D28" s="645"/>
      <c r="E28" s="645"/>
      <c r="F28" s="645"/>
      <c r="G28" s="645"/>
      <c r="H28" s="645"/>
      <c r="I28" s="645"/>
      <c r="J28" s="645"/>
      <c r="K28" s="645"/>
      <c r="L28" s="645"/>
      <c r="M28" s="645"/>
      <c r="N28" s="645"/>
      <c r="O28" s="645"/>
      <c r="P28" s="645"/>
      <c r="Q28" s="646"/>
      <c r="R28" s="647">
        <v>1867</v>
      </c>
      <c r="S28" s="648"/>
      <c r="T28" s="648"/>
      <c r="U28" s="648"/>
      <c r="V28" s="648"/>
      <c r="W28" s="648"/>
      <c r="X28" s="648"/>
      <c r="Y28" s="649"/>
      <c r="Z28" s="650">
        <v>0.1</v>
      </c>
      <c r="AA28" s="650"/>
      <c r="AB28" s="650"/>
      <c r="AC28" s="650"/>
      <c r="AD28" s="651">
        <v>72</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268665</v>
      </c>
      <c r="CS28" s="648"/>
      <c r="CT28" s="648"/>
      <c r="CU28" s="648"/>
      <c r="CV28" s="648"/>
      <c r="CW28" s="648"/>
      <c r="CX28" s="648"/>
      <c r="CY28" s="649"/>
      <c r="CZ28" s="652">
        <v>8.3000000000000007</v>
      </c>
      <c r="DA28" s="683"/>
      <c r="DB28" s="683"/>
      <c r="DC28" s="686"/>
      <c r="DD28" s="656">
        <v>268665</v>
      </c>
      <c r="DE28" s="648"/>
      <c r="DF28" s="648"/>
      <c r="DG28" s="648"/>
      <c r="DH28" s="648"/>
      <c r="DI28" s="648"/>
      <c r="DJ28" s="648"/>
      <c r="DK28" s="649"/>
      <c r="DL28" s="656">
        <v>268665</v>
      </c>
      <c r="DM28" s="648"/>
      <c r="DN28" s="648"/>
      <c r="DO28" s="648"/>
      <c r="DP28" s="648"/>
      <c r="DQ28" s="648"/>
      <c r="DR28" s="648"/>
      <c r="DS28" s="648"/>
      <c r="DT28" s="648"/>
      <c r="DU28" s="648"/>
      <c r="DV28" s="649"/>
      <c r="DW28" s="652">
        <v>16.100000000000001</v>
      </c>
      <c r="DX28" s="683"/>
      <c r="DY28" s="683"/>
      <c r="DZ28" s="683"/>
      <c r="EA28" s="683"/>
      <c r="EB28" s="683"/>
      <c r="EC28" s="684"/>
    </row>
    <row r="29" spans="2:133" ht="11.25" customHeight="1" x14ac:dyDescent="0.2">
      <c r="B29" s="644" t="s">
        <v>301</v>
      </c>
      <c r="C29" s="645"/>
      <c r="D29" s="645"/>
      <c r="E29" s="645"/>
      <c r="F29" s="645"/>
      <c r="G29" s="645"/>
      <c r="H29" s="645"/>
      <c r="I29" s="645"/>
      <c r="J29" s="645"/>
      <c r="K29" s="645"/>
      <c r="L29" s="645"/>
      <c r="M29" s="645"/>
      <c r="N29" s="645"/>
      <c r="O29" s="645"/>
      <c r="P29" s="645"/>
      <c r="Q29" s="646"/>
      <c r="R29" s="647">
        <v>12734</v>
      </c>
      <c r="S29" s="648"/>
      <c r="T29" s="648"/>
      <c r="U29" s="648"/>
      <c r="V29" s="648"/>
      <c r="W29" s="648"/>
      <c r="X29" s="648"/>
      <c r="Y29" s="649"/>
      <c r="Z29" s="650">
        <v>0.4</v>
      </c>
      <c r="AA29" s="650"/>
      <c r="AB29" s="650"/>
      <c r="AC29" s="650"/>
      <c r="AD29" s="651">
        <v>144</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268665</v>
      </c>
      <c r="CS29" s="681"/>
      <c r="CT29" s="681"/>
      <c r="CU29" s="681"/>
      <c r="CV29" s="681"/>
      <c r="CW29" s="681"/>
      <c r="CX29" s="681"/>
      <c r="CY29" s="682"/>
      <c r="CZ29" s="652">
        <v>8.3000000000000007</v>
      </c>
      <c r="DA29" s="683"/>
      <c r="DB29" s="683"/>
      <c r="DC29" s="686"/>
      <c r="DD29" s="656">
        <v>268665</v>
      </c>
      <c r="DE29" s="681"/>
      <c r="DF29" s="681"/>
      <c r="DG29" s="681"/>
      <c r="DH29" s="681"/>
      <c r="DI29" s="681"/>
      <c r="DJ29" s="681"/>
      <c r="DK29" s="682"/>
      <c r="DL29" s="656">
        <v>268665</v>
      </c>
      <c r="DM29" s="681"/>
      <c r="DN29" s="681"/>
      <c r="DO29" s="681"/>
      <c r="DP29" s="681"/>
      <c r="DQ29" s="681"/>
      <c r="DR29" s="681"/>
      <c r="DS29" s="681"/>
      <c r="DT29" s="681"/>
      <c r="DU29" s="681"/>
      <c r="DV29" s="682"/>
      <c r="DW29" s="652">
        <v>16.100000000000001</v>
      </c>
      <c r="DX29" s="683"/>
      <c r="DY29" s="683"/>
      <c r="DZ29" s="683"/>
      <c r="EA29" s="683"/>
      <c r="EB29" s="683"/>
      <c r="EC29" s="684"/>
    </row>
    <row r="30" spans="2:133" ht="11.25" customHeight="1" x14ac:dyDescent="0.2">
      <c r="B30" s="644" t="s">
        <v>303</v>
      </c>
      <c r="C30" s="645"/>
      <c r="D30" s="645"/>
      <c r="E30" s="645"/>
      <c r="F30" s="645"/>
      <c r="G30" s="645"/>
      <c r="H30" s="645"/>
      <c r="I30" s="645"/>
      <c r="J30" s="645"/>
      <c r="K30" s="645"/>
      <c r="L30" s="645"/>
      <c r="M30" s="645"/>
      <c r="N30" s="645"/>
      <c r="O30" s="645"/>
      <c r="P30" s="645"/>
      <c r="Q30" s="646"/>
      <c r="R30" s="647">
        <v>1667</v>
      </c>
      <c r="S30" s="648"/>
      <c r="T30" s="648"/>
      <c r="U30" s="648"/>
      <c r="V30" s="648"/>
      <c r="W30" s="648"/>
      <c r="X30" s="648"/>
      <c r="Y30" s="649"/>
      <c r="Z30" s="650">
        <v>0</v>
      </c>
      <c r="AA30" s="650"/>
      <c r="AB30" s="650"/>
      <c r="AC30" s="650"/>
      <c r="AD30" s="651" t="s">
        <v>174</v>
      </c>
      <c r="AE30" s="651"/>
      <c r="AF30" s="651"/>
      <c r="AG30" s="651"/>
      <c r="AH30" s="651"/>
      <c r="AI30" s="651"/>
      <c r="AJ30" s="651"/>
      <c r="AK30" s="651"/>
      <c r="AL30" s="652" t="s">
        <v>137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263847</v>
      </c>
      <c r="CS30" s="648"/>
      <c r="CT30" s="648"/>
      <c r="CU30" s="648"/>
      <c r="CV30" s="648"/>
      <c r="CW30" s="648"/>
      <c r="CX30" s="648"/>
      <c r="CY30" s="649"/>
      <c r="CZ30" s="652">
        <v>8.1999999999999993</v>
      </c>
      <c r="DA30" s="683"/>
      <c r="DB30" s="683"/>
      <c r="DC30" s="686"/>
      <c r="DD30" s="656">
        <v>263847</v>
      </c>
      <c r="DE30" s="648"/>
      <c r="DF30" s="648"/>
      <c r="DG30" s="648"/>
      <c r="DH30" s="648"/>
      <c r="DI30" s="648"/>
      <c r="DJ30" s="648"/>
      <c r="DK30" s="649"/>
      <c r="DL30" s="656">
        <v>263847</v>
      </c>
      <c r="DM30" s="648"/>
      <c r="DN30" s="648"/>
      <c r="DO30" s="648"/>
      <c r="DP30" s="648"/>
      <c r="DQ30" s="648"/>
      <c r="DR30" s="648"/>
      <c r="DS30" s="648"/>
      <c r="DT30" s="648"/>
      <c r="DU30" s="648"/>
      <c r="DV30" s="649"/>
      <c r="DW30" s="652">
        <v>15.8</v>
      </c>
      <c r="DX30" s="683"/>
      <c r="DY30" s="683"/>
      <c r="DZ30" s="683"/>
      <c r="EA30" s="683"/>
      <c r="EB30" s="683"/>
      <c r="EC30" s="684"/>
    </row>
    <row r="31" spans="2:133" ht="11.25" customHeight="1" x14ac:dyDescent="0.2">
      <c r="B31" s="644" t="s">
        <v>307</v>
      </c>
      <c r="C31" s="645"/>
      <c r="D31" s="645"/>
      <c r="E31" s="645"/>
      <c r="F31" s="645"/>
      <c r="G31" s="645"/>
      <c r="H31" s="645"/>
      <c r="I31" s="645"/>
      <c r="J31" s="645"/>
      <c r="K31" s="645"/>
      <c r="L31" s="645"/>
      <c r="M31" s="645"/>
      <c r="N31" s="645"/>
      <c r="O31" s="645"/>
      <c r="P31" s="645"/>
      <c r="Q31" s="646"/>
      <c r="R31" s="647">
        <v>456855</v>
      </c>
      <c r="S31" s="648"/>
      <c r="T31" s="648"/>
      <c r="U31" s="648"/>
      <c r="V31" s="648"/>
      <c r="W31" s="648"/>
      <c r="X31" s="648"/>
      <c r="Y31" s="649"/>
      <c r="Z31" s="650">
        <v>13.2</v>
      </c>
      <c r="AA31" s="650"/>
      <c r="AB31" s="650"/>
      <c r="AC31" s="650"/>
      <c r="AD31" s="651" t="s">
        <v>137</v>
      </c>
      <c r="AE31" s="651"/>
      <c r="AF31" s="651"/>
      <c r="AG31" s="651"/>
      <c r="AH31" s="651"/>
      <c r="AI31" s="651"/>
      <c r="AJ31" s="651"/>
      <c r="AK31" s="651"/>
      <c r="AL31" s="652" t="s">
        <v>174</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99.7</v>
      </c>
      <c r="BH31" s="699"/>
      <c r="BI31" s="699"/>
      <c r="BJ31" s="699"/>
      <c r="BK31" s="699"/>
      <c r="BL31" s="699"/>
      <c r="BM31" s="642">
        <v>98.5</v>
      </c>
      <c r="BN31" s="699"/>
      <c r="BO31" s="699"/>
      <c r="BP31" s="699"/>
      <c r="BQ31" s="700"/>
      <c r="BR31" s="703">
        <v>99.6</v>
      </c>
      <c r="BS31" s="699"/>
      <c r="BT31" s="699"/>
      <c r="BU31" s="699"/>
      <c r="BV31" s="699"/>
      <c r="BW31" s="699"/>
      <c r="BX31" s="642">
        <v>98.2</v>
      </c>
      <c r="BY31" s="699"/>
      <c r="BZ31" s="699"/>
      <c r="CA31" s="699"/>
      <c r="CB31" s="700"/>
      <c r="CD31" s="695"/>
      <c r="CE31" s="696"/>
      <c r="CF31" s="662" t="s">
        <v>310</v>
      </c>
      <c r="CG31" s="663"/>
      <c r="CH31" s="663"/>
      <c r="CI31" s="663"/>
      <c r="CJ31" s="663"/>
      <c r="CK31" s="663"/>
      <c r="CL31" s="663"/>
      <c r="CM31" s="663"/>
      <c r="CN31" s="663"/>
      <c r="CO31" s="663"/>
      <c r="CP31" s="663"/>
      <c r="CQ31" s="664"/>
      <c r="CR31" s="647">
        <v>4818</v>
      </c>
      <c r="CS31" s="681"/>
      <c r="CT31" s="681"/>
      <c r="CU31" s="681"/>
      <c r="CV31" s="681"/>
      <c r="CW31" s="681"/>
      <c r="CX31" s="681"/>
      <c r="CY31" s="682"/>
      <c r="CZ31" s="652">
        <v>0.1</v>
      </c>
      <c r="DA31" s="683"/>
      <c r="DB31" s="683"/>
      <c r="DC31" s="686"/>
      <c r="DD31" s="656">
        <v>4818</v>
      </c>
      <c r="DE31" s="681"/>
      <c r="DF31" s="681"/>
      <c r="DG31" s="681"/>
      <c r="DH31" s="681"/>
      <c r="DI31" s="681"/>
      <c r="DJ31" s="681"/>
      <c r="DK31" s="682"/>
      <c r="DL31" s="656">
        <v>4818</v>
      </c>
      <c r="DM31" s="681"/>
      <c r="DN31" s="681"/>
      <c r="DO31" s="681"/>
      <c r="DP31" s="681"/>
      <c r="DQ31" s="681"/>
      <c r="DR31" s="681"/>
      <c r="DS31" s="681"/>
      <c r="DT31" s="681"/>
      <c r="DU31" s="681"/>
      <c r="DV31" s="682"/>
      <c r="DW31" s="652">
        <v>0.3</v>
      </c>
      <c r="DX31" s="683"/>
      <c r="DY31" s="683"/>
      <c r="DZ31" s="683"/>
      <c r="EA31" s="683"/>
      <c r="EB31" s="683"/>
      <c r="EC31" s="684"/>
    </row>
    <row r="32" spans="2:133" ht="11.25" customHeight="1" x14ac:dyDescent="0.2">
      <c r="B32" s="714" t="s">
        <v>311</v>
      </c>
      <c r="C32" s="715"/>
      <c r="D32" s="715"/>
      <c r="E32" s="715"/>
      <c r="F32" s="715"/>
      <c r="G32" s="715"/>
      <c r="H32" s="715"/>
      <c r="I32" s="715"/>
      <c r="J32" s="715"/>
      <c r="K32" s="715"/>
      <c r="L32" s="715"/>
      <c r="M32" s="715"/>
      <c r="N32" s="715"/>
      <c r="O32" s="715"/>
      <c r="P32" s="715"/>
      <c r="Q32" s="716"/>
      <c r="R32" s="647" t="s">
        <v>226</v>
      </c>
      <c r="S32" s="648"/>
      <c r="T32" s="648"/>
      <c r="U32" s="648"/>
      <c r="V32" s="648"/>
      <c r="W32" s="648"/>
      <c r="X32" s="648"/>
      <c r="Y32" s="649"/>
      <c r="Z32" s="650" t="s">
        <v>174</v>
      </c>
      <c r="AA32" s="650"/>
      <c r="AB32" s="650"/>
      <c r="AC32" s="650"/>
      <c r="AD32" s="651" t="s">
        <v>174</v>
      </c>
      <c r="AE32" s="651"/>
      <c r="AF32" s="651"/>
      <c r="AG32" s="651"/>
      <c r="AH32" s="651"/>
      <c r="AI32" s="651"/>
      <c r="AJ32" s="651"/>
      <c r="AK32" s="651"/>
      <c r="AL32" s="652" t="s">
        <v>174</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99.3</v>
      </c>
      <c r="BH32" s="681"/>
      <c r="BI32" s="681"/>
      <c r="BJ32" s="681"/>
      <c r="BK32" s="681"/>
      <c r="BL32" s="681"/>
      <c r="BM32" s="653">
        <v>96.5</v>
      </c>
      <c r="BN32" s="701"/>
      <c r="BO32" s="701"/>
      <c r="BP32" s="701"/>
      <c r="BQ32" s="702"/>
      <c r="BR32" s="713">
        <v>98.5</v>
      </c>
      <c r="BS32" s="681"/>
      <c r="BT32" s="681"/>
      <c r="BU32" s="681"/>
      <c r="BV32" s="681"/>
      <c r="BW32" s="681"/>
      <c r="BX32" s="653">
        <v>96.8</v>
      </c>
      <c r="BY32" s="701"/>
      <c r="BZ32" s="701"/>
      <c r="CA32" s="701"/>
      <c r="CB32" s="702"/>
      <c r="CD32" s="697"/>
      <c r="CE32" s="698"/>
      <c r="CF32" s="662" t="s">
        <v>314</v>
      </c>
      <c r="CG32" s="663"/>
      <c r="CH32" s="663"/>
      <c r="CI32" s="663"/>
      <c r="CJ32" s="663"/>
      <c r="CK32" s="663"/>
      <c r="CL32" s="663"/>
      <c r="CM32" s="663"/>
      <c r="CN32" s="663"/>
      <c r="CO32" s="663"/>
      <c r="CP32" s="663"/>
      <c r="CQ32" s="664"/>
      <c r="CR32" s="647" t="s">
        <v>137</v>
      </c>
      <c r="CS32" s="648"/>
      <c r="CT32" s="648"/>
      <c r="CU32" s="648"/>
      <c r="CV32" s="648"/>
      <c r="CW32" s="648"/>
      <c r="CX32" s="648"/>
      <c r="CY32" s="649"/>
      <c r="CZ32" s="652" t="s">
        <v>174</v>
      </c>
      <c r="DA32" s="683"/>
      <c r="DB32" s="683"/>
      <c r="DC32" s="686"/>
      <c r="DD32" s="656" t="s">
        <v>174</v>
      </c>
      <c r="DE32" s="648"/>
      <c r="DF32" s="648"/>
      <c r="DG32" s="648"/>
      <c r="DH32" s="648"/>
      <c r="DI32" s="648"/>
      <c r="DJ32" s="648"/>
      <c r="DK32" s="649"/>
      <c r="DL32" s="656" t="s">
        <v>137</v>
      </c>
      <c r="DM32" s="648"/>
      <c r="DN32" s="648"/>
      <c r="DO32" s="648"/>
      <c r="DP32" s="648"/>
      <c r="DQ32" s="648"/>
      <c r="DR32" s="648"/>
      <c r="DS32" s="648"/>
      <c r="DT32" s="648"/>
      <c r="DU32" s="648"/>
      <c r="DV32" s="649"/>
      <c r="DW32" s="652" t="s">
        <v>174</v>
      </c>
      <c r="DX32" s="683"/>
      <c r="DY32" s="683"/>
      <c r="DZ32" s="683"/>
      <c r="EA32" s="683"/>
      <c r="EB32" s="683"/>
      <c r="EC32" s="684"/>
    </row>
    <row r="33" spans="2:133" ht="11.25" customHeight="1" x14ac:dyDescent="0.2">
      <c r="B33" s="644" t="s">
        <v>315</v>
      </c>
      <c r="C33" s="645"/>
      <c r="D33" s="645"/>
      <c r="E33" s="645"/>
      <c r="F33" s="645"/>
      <c r="G33" s="645"/>
      <c r="H33" s="645"/>
      <c r="I33" s="645"/>
      <c r="J33" s="645"/>
      <c r="K33" s="645"/>
      <c r="L33" s="645"/>
      <c r="M33" s="645"/>
      <c r="N33" s="645"/>
      <c r="O33" s="645"/>
      <c r="P33" s="645"/>
      <c r="Q33" s="646"/>
      <c r="R33" s="647">
        <v>160559</v>
      </c>
      <c r="S33" s="648"/>
      <c r="T33" s="648"/>
      <c r="U33" s="648"/>
      <c r="V33" s="648"/>
      <c r="W33" s="648"/>
      <c r="X33" s="648"/>
      <c r="Y33" s="649"/>
      <c r="Z33" s="650">
        <v>4.5999999999999996</v>
      </c>
      <c r="AA33" s="650"/>
      <c r="AB33" s="650"/>
      <c r="AC33" s="650"/>
      <c r="AD33" s="651" t="s">
        <v>174</v>
      </c>
      <c r="AE33" s="651"/>
      <c r="AF33" s="651"/>
      <c r="AG33" s="651"/>
      <c r="AH33" s="651"/>
      <c r="AI33" s="651"/>
      <c r="AJ33" s="651"/>
      <c r="AK33" s="651"/>
      <c r="AL33" s="652" t="s">
        <v>174</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99.1</v>
      </c>
      <c r="BH33" s="718"/>
      <c r="BI33" s="718"/>
      <c r="BJ33" s="718"/>
      <c r="BK33" s="718"/>
      <c r="BL33" s="718"/>
      <c r="BM33" s="719">
        <v>95</v>
      </c>
      <c r="BN33" s="718"/>
      <c r="BO33" s="718"/>
      <c r="BP33" s="718"/>
      <c r="BQ33" s="720"/>
      <c r="BR33" s="717">
        <v>99.4</v>
      </c>
      <c r="BS33" s="718"/>
      <c r="BT33" s="718"/>
      <c r="BU33" s="718"/>
      <c r="BV33" s="718"/>
      <c r="BW33" s="718"/>
      <c r="BX33" s="719">
        <v>95.3</v>
      </c>
      <c r="BY33" s="718"/>
      <c r="BZ33" s="718"/>
      <c r="CA33" s="718"/>
      <c r="CB33" s="720"/>
      <c r="CD33" s="662" t="s">
        <v>317</v>
      </c>
      <c r="CE33" s="663"/>
      <c r="CF33" s="663"/>
      <c r="CG33" s="663"/>
      <c r="CH33" s="663"/>
      <c r="CI33" s="663"/>
      <c r="CJ33" s="663"/>
      <c r="CK33" s="663"/>
      <c r="CL33" s="663"/>
      <c r="CM33" s="663"/>
      <c r="CN33" s="663"/>
      <c r="CO33" s="663"/>
      <c r="CP33" s="663"/>
      <c r="CQ33" s="664"/>
      <c r="CR33" s="647">
        <v>1768500</v>
      </c>
      <c r="CS33" s="681"/>
      <c r="CT33" s="681"/>
      <c r="CU33" s="681"/>
      <c r="CV33" s="681"/>
      <c r="CW33" s="681"/>
      <c r="CX33" s="681"/>
      <c r="CY33" s="682"/>
      <c r="CZ33" s="652">
        <v>54.9</v>
      </c>
      <c r="DA33" s="683"/>
      <c r="DB33" s="683"/>
      <c r="DC33" s="686"/>
      <c r="DD33" s="656">
        <v>1194217</v>
      </c>
      <c r="DE33" s="681"/>
      <c r="DF33" s="681"/>
      <c r="DG33" s="681"/>
      <c r="DH33" s="681"/>
      <c r="DI33" s="681"/>
      <c r="DJ33" s="681"/>
      <c r="DK33" s="682"/>
      <c r="DL33" s="656">
        <v>667787</v>
      </c>
      <c r="DM33" s="681"/>
      <c r="DN33" s="681"/>
      <c r="DO33" s="681"/>
      <c r="DP33" s="681"/>
      <c r="DQ33" s="681"/>
      <c r="DR33" s="681"/>
      <c r="DS33" s="681"/>
      <c r="DT33" s="681"/>
      <c r="DU33" s="681"/>
      <c r="DV33" s="682"/>
      <c r="DW33" s="652">
        <v>39.9</v>
      </c>
      <c r="DX33" s="683"/>
      <c r="DY33" s="683"/>
      <c r="DZ33" s="683"/>
      <c r="EA33" s="683"/>
      <c r="EB33" s="683"/>
      <c r="EC33" s="684"/>
    </row>
    <row r="34" spans="2:133" ht="11.25" customHeight="1" x14ac:dyDescent="0.2">
      <c r="B34" s="644" t="s">
        <v>318</v>
      </c>
      <c r="C34" s="645"/>
      <c r="D34" s="645"/>
      <c r="E34" s="645"/>
      <c r="F34" s="645"/>
      <c r="G34" s="645"/>
      <c r="H34" s="645"/>
      <c r="I34" s="645"/>
      <c r="J34" s="645"/>
      <c r="K34" s="645"/>
      <c r="L34" s="645"/>
      <c r="M34" s="645"/>
      <c r="N34" s="645"/>
      <c r="O34" s="645"/>
      <c r="P34" s="645"/>
      <c r="Q34" s="646"/>
      <c r="R34" s="647">
        <v>39712</v>
      </c>
      <c r="S34" s="648"/>
      <c r="T34" s="648"/>
      <c r="U34" s="648"/>
      <c r="V34" s="648"/>
      <c r="W34" s="648"/>
      <c r="X34" s="648"/>
      <c r="Y34" s="649"/>
      <c r="Z34" s="650">
        <v>1.1000000000000001</v>
      </c>
      <c r="AA34" s="650"/>
      <c r="AB34" s="650"/>
      <c r="AC34" s="650"/>
      <c r="AD34" s="651">
        <v>1514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793145</v>
      </c>
      <c r="CS34" s="648"/>
      <c r="CT34" s="648"/>
      <c r="CU34" s="648"/>
      <c r="CV34" s="648"/>
      <c r="CW34" s="648"/>
      <c r="CX34" s="648"/>
      <c r="CY34" s="649"/>
      <c r="CZ34" s="652">
        <v>24.6</v>
      </c>
      <c r="DA34" s="683"/>
      <c r="DB34" s="683"/>
      <c r="DC34" s="686"/>
      <c r="DD34" s="656">
        <v>607986</v>
      </c>
      <c r="DE34" s="648"/>
      <c r="DF34" s="648"/>
      <c r="DG34" s="648"/>
      <c r="DH34" s="648"/>
      <c r="DI34" s="648"/>
      <c r="DJ34" s="648"/>
      <c r="DK34" s="649"/>
      <c r="DL34" s="656">
        <v>328093</v>
      </c>
      <c r="DM34" s="648"/>
      <c r="DN34" s="648"/>
      <c r="DO34" s="648"/>
      <c r="DP34" s="648"/>
      <c r="DQ34" s="648"/>
      <c r="DR34" s="648"/>
      <c r="DS34" s="648"/>
      <c r="DT34" s="648"/>
      <c r="DU34" s="648"/>
      <c r="DV34" s="649"/>
      <c r="DW34" s="652">
        <v>19.600000000000001</v>
      </c>
      <c r="DX34" s="683"/>
      <c r="DY34" s="683"/>
      <c r="DZ34" s="683"/>
      <c r="EA34" s="683"/>
      <c r="EB34" s="683"/>
      <c r="EC34" s="684"/>
    </row>
    <row r="35" spans="2:133" ht="11.25" customHeight="1" x14ac:dyDescent="0.2">
      <c r="B35" s="644" t="s">
        <v>320</v>
      </c>
      <c r="C35" s="645"/>
      <c r="D35" s="645"/>
      <c r="E35" s="645"/>
      <c r="F35" s="645"/>
      <c r="G35" s="645"/>
      <c r="H35" s="645"/>
      <c r="I35" s="645"/>
      <c r="J35" s="645"/>
      <c r="K35" s="645"/>
      <c r="L35" s="645"/>
      <c r="M35" s="645"/>
      <c r="N35" s="645"/>
      <c r="O35" s="645"/>
      <c r="P35" s="645"/>
      <c r="Q35" s="646"/>
      <c r="R35" s="647">
        <v>11775</v>
      </c>
      <c r="S35" s="648"/>
      <c r="T35" s="648"/>
      <c r="U35" s="648"/>
      <c r="V35" s="648"/>
      <c r="W35" s="648"/>
      <c r="X35" s="648"/>
      <c r="Y35" s="649"/>
      <c r="Z35" s="650">
        <v>0.3</v>
      </c>
      <c r="AA35" s="650"/>
      <c r="AB35" s="650"/>
      <c r="AC35" s="650"/>
      <c r="AD35" s="651" t="s">
        <v>174</v>
      </c>
      <c r="AE35" s="651"/>
      <c r="AF35" s="651"/>
      <c r="AG35" s="651"/>
      <c r="AH35" s="651"/>
      <c r="AI35" s="651"/>
      <c r="AJ35" s="651"/>
      <c r="AK35" s="651"/>
      <c r="AL35" s="652" t="s">
        <v>174</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3419</v>
      </c>
      <c r="CS35" s="681"/>
      <c r="CT35" s="681"/>
      <c r="CU35" s="681"/>
      <c r="CV35" s="681"/>
      <c r="CW35" s="681"/>
      <c r="CX35" s="681"/>
      <c r="CY35" s="682"/>
      <c r="CZ35" s="652">
        <v>0.1</v>
      </c>
      <c r="DA35" s="683"/>
      <c r="DB35" s="683"/>
      <c r="DC35" s="686"/>
      <c r="DD35" s="656">
        <v>3419</v>
      </c>
      <c r="DE35" s="681"/>
      <c r="DF35" s="681"/>
      <c r="DG35" s="681"/>
      <c r="DH35" s="681"/>
      <c r="DI35" s="681"/>
      <c r="DJ35" s="681"/>
      <c r="DK35" s="682"/>
      <c r="DL35" s="656">
        <v>1616</v>
      </c>
      <c r="DM35" s="681"/>
      <c r="DN35" s="681"/>
      <c r="DO35" s="681"/>
      <c r="DP35" s="681"/>
      <c r="DQ35" s="681"/>
      <c r="DR35" s="681"/>
      <c r="DS35" s="681"/>
      <c r="DT35" s="681"/>
      <c r="DU35" s="681"/>
      <c r="DV35" s="682"/>
      <c r="DW35" s="652">
        <v>0.1</v>
      </c>
      <c r="DX35" s="683"/>
      <c r="DY35" s="683"/>
      <c r="DZ35" s="683"/>
      <c r="EA35" s="683"/>
      <c r="EB35" s="683"/>
      <c r="EC35" s="684"/>
    </row>
    <row r="36" spans="2:133" ht="11.25" customHeight="1" x14ac:dyDescent="0.2">
      <c r="B36" s="644" t="s">
        <v>324</v>
      </c>
      <c r="C36" s="645"/>
      <c r="D36" s="645"/>
      <c r="E36" s="645"/>
      <c r="F36" s="645"/>
      <c r="G36" s="645"/>
      <c r="H36" s="645"/>
      <c r="I36" s="645"/>
      <c r="J36" s="645"/>
      <c r="K36" s="645"/>
      <c r="L36" s="645"/>
      <c r="M36" s="645"/>
      <c r="N36" s="645"/>
      <c r="O36" s="645"/>
      <c r="P36" s="645"/>
      <c r="Q36" s="646"/>
      <c r="R36" s="647">
        <v>241420</v>
      </c>
      <c r="S36" s="648"/>
      <c r="T36" s="648"/>
      <c r="U36" s="648"/>
      <c r="V36" s="648"/>
      <c r="W36" s="648"/>
      <c r="X36" s="648"/>
      <c r="Y36" s="649"/>
      <c r="Z36" s="650">
        <v>7</v>
      </c>
      <c r="AA36" s="650"/>
      <c r="AB36" s="650"/>
      <c r="AC36" s="650"/>
      <c r="AD36" s="651" t="s">
        <v>174</v>
      </c>
      <c r="AE36" s="651"/>
      <c r="AF36" s="651"/>
      <c r="AG36" s="651"/>
      <c r="AH36" s="651"/>
      <c r="AI36" s="651"/>
      <c r="AJ36" s="651"/>
      <c r="AK36" s="651"/>
      <c r="AL36" s="652" t="s">
        <v>174</v>
      </c>
      <c r="AM36" s="653"/>
      <c r="AN36" s="653"/>
      <c r="AO36" s="654"/>
      <c r="AP36" s="235"/>
      <c r="AQ36" s="721" t="s">
        <v>325</v>
      </c>
      <c r="AR36" s="722"/>
      <c r="AS36" s="722"/>
      <c r="AT36" s="722"/>
      <c r="AU36" s="722"/>
      <c r="AV36" s="722"/>
      <c r="AW36" s="722"/>
      <c r="AX36" s="722"/>
      <c r="AY36" s="723"/>
      <c r="AZ36" s="636">
        <v>259583</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24359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663480</v>
      </c>
      <c r="CS36" s="648"/>
      <c r="CT36" s="648"/>
      <c r="CU36" s="648"/>
      <c r="CV36" s="648"/>
      <c r="CW36" s="648"/>
      <c r="CX36" s="648"/>
      <c r="CY36" s="649"/>
      <c r="CZ36" s="652">
        <v>20.6</v>
      </c>
      <c r="DA36" s="683"/>
      <c r="DB36" s="683"/>
      <c r="DC36" s="686"/>
      <c r="DD36" s="656">
        <v>417652</v>
      </c>
      <c r="DE36" s="648"/>
      <c r="DF36" s="648"/>
      <c r="DG36" s="648"/>
      <c r="DH36" s="648"/>
      <c r="DI36" s="648"/>
      <c r="DJ36" s="648"/>
      <c r="DK36" s="649"/>
      <c r="DL36" s="656">
        <v>228413</v>
      </c>
      <c r="DM36" s="648"/>
      <c r="DN36" s="648"/>
      <c r="DO36" s="648"/>
      <c r="DP36" s="648"/>
      <c r="DQ36" s="648"/>
      <c r="DR36" s="648"/>
      <c r="DS36" s="648"/>
      <c r="DT36" s="648"/>
      <c r="DU36" s="648"/>
      <c r="DV36" s="649"/>
      <c r="DW36" s="652">
        <v>13.6</v>
      </c>
      <c r="DX36" s="683"/>
      <c r="DY36" s="683"/>
      <c r="DZ36" s="683"/>
      <c r="EA36" s="683"/>
      <c r="EB36" s="683"/>
      <c r="EC36" s="684"/>
    </row>
    <row r="37" spans="2:133" ht="11.25" customHeight="1" x14ac:dyDescent="0.2">
      <c r="B37" s="644" t="s">
        <v>328</v>
      </c>
      <c r="C37" s="645"/>
      <c r="D37" s="645"/>
      <c r="E37" s="645"/>
      <c r="F37" s="645"/>
      <c r="G37" s="645"/>
      <c r="H37" s="645"/>
      <c r="I37" s="645"/>
      <c r="J37" s="645"/>
      <c r="K37" s="645"/>
      <c r="L37" s="645"/>
      <c r="M37" s="645"/>
      <c r="N37" s="645"/>
      <c r="O37" s="645"/>
      <c r="P37" s="645"/>
      <c r="Q37" s="646"/>
      <c r="R37" s="647">
        <v>266087</v>
      </c>
      <c r="S37" s="648"/>
      <c r="T37" s="648"/>
      <c r="U37" s="648"/>
      <c r="V37" s="648"/>
      <c r="W37" s="648"/>
      <c r="X37" s="648"/>
      <c r="Y37" s="649"/>
      <c r="Z37" s="650">
        <v>7.7</v>
      </c>
      <c r="AA37" s="650"/>
      <c r="AB37" s="650"/>
      <c r="AC37" s="650"/>
      <c r="AD37" s="651" t="s">
        <v>137</v>
      </c>
      <c r="AE37" s="651"/>
      <c r="AF37" s="651"/>
      <c r="AG37" s="651"/>
      <c r="AH37" s="651"/>
      <c r="AI37" s="651"/>
      <c r="AJ37" s="651"/>
      <c r="AK37" s="651"/>
      <c r="AL37" s="652" t="s">
        <v>137</v>
      </c>
      <c r="AM37" s="653"/>
      <c r="AN37" s="653"/>
      <c r="AO37" s="654"/>
      <c r="AQ37" s="725" t="s">
        <v>329</v>
      </c>
      <c r="AR37" s="726"/>
      <c r="AS37" s="726"/>
      <c r="AT37" s="726"/>
      <c r="AU37" s="726"/>
      <c r="AV37" s="726"/>
      <c r="AW37" s="726"/>
      <c r="AX37" s="726"/>
      <c r="AY37" s="727"/>
      <c r="AZ37" s="647">
        <v>76987</v>
      </c>
      <c r="BA37" s="648"/>
      <c r="BB37" s="648"/>
      <c r="BC37" s="648"/>
      <c r="BD37" s="681"/>
      <c r="BE37" s="681"/>
      <c r="BF37" s="702"/>
      <c r="BG37" s="662" t="s">
        <v>330</v>
      </c>
      <c r="BH37" s="663"/>
      <c r="BI37" s="663"/>
      <c r="BJ37" s="663"/>
      <c r="BK37" s="663"/>
      <c r="BL37" s="663"/>
      <c r="BM37" s="663"/>
      <c r="BN37" s="663"/>
      <c r="BO37" s="663"/>
      <c r="BP37" s="663"/>
      <c r="BQ37" s="663"/>
      <c r="BR37" s="663"/>
      <c r="BS37" s="663"/>
      <c r="BT37" s="663"/>
      <c r="BU37" s="664"/>
      <c r="BV37" s="647">
        <v>22018</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216319</v>
      </c>
      <c r="CS37" s="681"/>
      <c r="CT37" s="681"/>
      <c r="CU37" s="681"/>
      <c r="CV37" s="681"/>
      <c r="CW37" s="681"/>
      <c r="CX37" s="681"/>
      <c r="CY37" s="682"/>
      <c r="CZ37" s="652">
        <v>6.7</v>
      </c>
      <c r="DA37" s="683"/>
      <c r="DB37" s="683"/>
      <c r="DC37" s="686"/>
      <c r="DD37" s="656">
        <v>192558</v>
      </c>
      <c r="DE37" s="681"/>
      <c r="DF37" s="681"/>
      <c r="DG37" s="681"/>
      <c r="DH37" s="681"/>
      <c r="DI37" s="681"/>
      <c r="DJ37" s="681"/>
      <c r="DK37" s="682"/>
      <c r="DL37" s="656">
        <v>141764</v>
      </c>
      <c r="DM37" s="681"/>
      <c r="DN37" s="681"/>
      <c r="DO37" s="681"/>
      <c r="DP37" s="681"/>
      <c r="DQ37" s="681"/>
      <c r="DR37" s="681"/>
      <c r="DS37" s="681"/>
      <c r="DT37" s="681"/>
      <c r="DU37" s="681"/>
      <c r="DV37" s="682"/>
      <c r="DW37" s="652">
        <v>8.5</v>
      </c>
      <c r="DX37" s="683"/>
      <c r="DY37" s="683"/>
      <c r="DZ37" s="683"/>
      <c r="EA37" s="683"/>
      <c r="EB37" s="683"/>
      <c r="EC37" s="684"/>
    </row>
    <row r="38" spans="2:133" ht="11.25" customHeight="1" x14ac:dyDescent="0.2">
      <c r="B38" s="644" t="s">
        <v>332</v>
      </c>
      <c r="C38" s="645"/>
      <c r="D38" s="645"/>
      <c r="E38" s="645"/>
      <c r="F38" s="645"/>
      <c r="G38" s="645"/>
      <c r="H38" s="645"/>
      <c r="I38" s="645"/>
      <c r="J38" s="645"/>
      <c r="K38" s="645"/>
      <c r="L38" s="645"/>
      <c r="M38" s="645"/>
      <c r="N38" s="645"/>
      <c r="O38" s="645"/>
      <c r="P38" s="645"/>
      <c r="Q38" s="646"/>
      <c r="R38" s="647">
        <v>36096</v>
      </c>
      <c r="S38" s="648"/>
      <c r="T38" s="648"/>
      <c r="U38" s="648"/>
      <c r="V38" s="648"/>
      <c r="W38" s="648"/>
      <c r="X38" s="648"/>
      <c r="Y38" s="649"/>
      <c r="Z38" s="650">
        <v>1</v>
      </c>
      <c r="AA38" s="650"/>
      <c r="AB38" s="650"/>
      <c r="AC38" s="650"/>
      <c r="AD38" s="651">
        <v>2857</v>
      </c>
      <c r="AE38" s="651"/>
      <c r="AF38" s="651"/>
      <c r="AG38" s="651"/>
      <c r="AH38" s="651"/>
      <c r="AI38" s="651"/>
      <c r="AJ38" s="651"/>
      <c r="AK38" s="651"/>
      <c r="AL38" s="652">
        <v>0.2</v>
      </c>
      <c r="AM38" s="653"/>
      <c r="AN38" s="653"/>
      <c r="AO38" s="654"/>
      <c r="AQ38" s="725" t="s">
        <v>333</v>
      </c>
      <c r="AR38" s="726"/>
      <c r="AS38" s="726"/>
      <c r="AT38" s="726"/>
      <c r="AU38" s="726"/>
      <c r="AV38" s="726"/>
      <c r="AW38" s="726"/>
      <c r="AX38" s="726"/>
      <c r="AY38" s="727"/>
      <c r="AZ38" s="647">
        <v>29658</v>
      </c>
      <c r="BA38" s="648"/>
      <c r="BB38" s="648"/>
      <c r="BC38" s="648"/>
      <c r="BD38" s="681"/>
      <c r="BE38" s="681"/>
      <c r="BF38" s="702"/>
      <c r="BG38" s="662" t="s">
        <v>334</v>
      </c>
      <c r="BH38" s="663"/>
      <c r="BI38" s="663"/>
      <c r="BJ38" s="663"/>
      <c r="BK38" s="663"/>
      <c r="BL38" s="663"/>
      <c r="BM38" s="663"/>
      <c r="BN38" s="663"/>
      <c r="BO38" s="663"/>
      <c r="BP38" s="663"/>
      <c r="BQ38" s="663"/>
      <c r="BR38" s="663"/>
      <c r="BS38" s="663"/>
      <c r="BT38" s="663"/>
      <c r="BU38" s="664"/>
      <c r="BV38" s="647">
        <v>256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229925</v>
      </c>
      <c r="CS38" s="648"/>
      <c r="CT38" s="648"/>
      <c r="CU38" s="648"/>
      <c r="CV38" s="648"/>
      <c r="CW38" s="648"/>
      <c r="CX38" s="648"/>
      <c r="CY38" s="649"/>
      <c r="CZ38" s="652">
        <v>7.1</v>
      </c>
      <c r="DA38" s="683"/>
      <c r="DB38" s="683"/>
      <c r="DC38" s="686"/>
      <c r="DD38" s="656">
        <v>126984</v>
      </c>
      <c r="DE38" s="648"/>
      <c r="DF38" s="648"/>
      <c r="DG38" s="648"/>
      <c r="DH38" s="648"/>
      <c r="DI38" s="648"/>
      <c r="DJ38" s="648"/>
      <c r="DK38" s="649"/>
      <c r="DL38" s="656">
        <v>109665</v>
      </c>
      <c r="DM38" s="648"/>
      <c r="DN38" s="648"/>
      <c r="DO38" s="648"/>
      <c r="DP38" s="648"/>
      <c r="DQ38" s="648"/>
      <c r="DR38" s="648"/>
      <c r="DS38" s="648"/>
      <c r="DT38" s="648"/>
      <c r="DU38" s="648"/>
      <c r="DV38" s="649"/>
      <c r="DW38" s="652">
        <v>6.6</v>
      </c>
      <c r="DX38" s="683"/>
      <c r="DY38" s="683"/>
      <c r="DZ38" s="683"/>
      <c r="EA38" s="683"/>
      <c r="EB38" s="683"/>
      <c r="EC38" s="684"/>
    </row>
    <row r="39" spans="2:133" ht="11.25" customHeight="1" x14ac:dyDescent="0.2">
      <c r="B39" s="644" t="s">
        <v>336</v>
      </c>
      <c r="C39" s="645"/>
      <c r="D39" s="645"/>
      <c r="E39" s="645"/>
      <c r="F39" s="645"/>
      <c r="G39" s="645"/>
      <c r="H39" s="645"/>
      <c r="I39" s="645"/>
      <c r="J39" s="645"/>
      <c r="K39" s="645"/>
      <c r="L39" s="645"/>
      <c r="M39" s="645"/>
      <c r="N39" s="645"/>
      <c r="O39" s="645"/>
      <c r="P39" s="645"/>
      <c r="Q39" s="646"/>
      <c r="R39" s="647">
        <v>379810</v>
      </c>
      <c r="S39" s="648"/>
      <c r="T39" s="648"/>
      <c r="U39" s="648"/>
      <c r="V39" s="648"/>
      <c r="W39" s="648"/>
      <c r="X39" s="648"/>
      <c r="Y39" s="649"/>
      <c r="Z39" s="650">
        <v>11</v>
      </c>
      <c r="AA39" s="650"/>
      <c r="AB39" s="650"/>
      <c r="AC39" s="650"/>
      <c r="AD39" s="651" t="s">
        <v>174</v>
      </c>
      <c r="AE39" s="651"/>
      <c r="AF39" s="651"/>
      <c r="AG39" s="651"/>
      <c r="AH39" s="651"/>
      <c r="AI39" s="651"/>
      <c r="AJ39" s="651"/>
      <c r="AK39" s="651"/>
      <c r="AL39" s="652" t="s">
        <v>174</v>
      </c>
      <c r="AM39" s="653"/>
      <c r="AN39" s="653"/>
      <c r="AO39" s="654"/>
      <c r="AQ39" s="725" t="s">
        <v>337</v>
      </c>
      <c r="AR39" s="726"/>
      <c r="AS39" s="726"/>
      <c r="AT39" s="726"/>
      <c r="AU39" s="726"/>
      <c r="AV39" s="726"/>
      <c r="AW39" s="726"/>
      <c r="AX39" s="726"/>
      <c r="AY39" s="727"/>
      <c r="AZ39" s="647" t="s">
        <v>174</v>
      </c>
      <c r="BA39" s="648"/>
      <c r="BB39" s="648"/>
      <c r="BC39" s="648"/>
      <c r="BD39" s="681"/>
      <c r="BE39" s="681"/>
      <c r="BF39" s="702"/>
      <c r="BG39" s="662" t="s">
        <v>338</v>
      </c>
      <c r="BH39" s="663"/>
      <c r="BI39" s="663"/>
      <c r="BJ39" s="663"/>
      <c r="BK39" s="663"/>
      <c r="BL39" s="663"/>
      <c r="BM39" s="663"/>
      <c r="BN39" s="663"/>
      <c r="BO39" s="663"/>
      <c r="BP39" s="663"/>
      <c r="BQ39" s="663"/>
      <c r="BR39" s="663"/>
      <c r="BS39" s="663"/>
      <c r="BT39" s="663"/>
      <c r="BU39" s="664"/>
      <c r="BV39" s="647">
        <v>370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77503</v>
      </c>
      <c r="CS39" s="681"/>
      <c r="CT39" s="681"/>
      <c r="CU39" s="681"/>
      <c r="CV39" s="681"/>
      <c r="CW39" s="681"/>
      <c r="CX39" s="681"/>
      <c r="CY39" s="682"/>
      <c r="CZ39" s="652">
        <v>2.4</v>
      </c>
      <c r="DA39" s="683"/>
      <c r="DB39" s="683"/>
      <c r="DC39" s="686"/>
      <c r="DD39" s="656">
        <v>37814</v>
      </c>
      <c r="DE39" s="681"/>
      <c r="DF39" s="681"/>
      <c r="DG39" s="681"/>
      <c r="DH39" s="681"/>
      <c r="DI39" s="681"/>
      <c r="DJ39" s="681"/>
      <c r="DK39" s="682"/>
      <c r="DL39" s="656" t="s">
        <v>137</v>
      </c>
      <c r="DM39" s="681"/>
      <c r="DN39" s="681"/>
      <c r="DO39" s="681"/>
      <c r="DP39" s="681"/>
      <c r="DQ39" s="681"/>
      <c r="DR39" s="681"/>
      <c r="DS39" s="681"/>
      <c r="DT39" s="681"/>
      <c r="DU39" s="681"/>
      <c r="DV39" s="682"/>
      <c r="DW39" s="652" t="s">
        <v>174</v>
      </c>
      <c r="DX39" s="683"/>
      <c r="DY39" s="683"/>
      <c r="DZ39" s="683"/>
      <c r="EA39" s="683"/>
      <c r="EB39" s="683"/>
      <c r="EC39" s="684"/>
    </row>
    <row r="40" spans="2:133" ht="11.25" customHeight="1" x14ac:dyDescent="0.2">
      <c r="B40" s="644" t="s">
        <v>340</v>
      </c>
      <c r="C40" s="645"/>
      <c r="D40" s="645"/>
      <c r="E40" s="645"/>
      <c r="F40" s="645"/>
      <c r="G40" s="645"/>
      <c r="H40" s="645"/>
      <c r="I40" s="645"/>
      <c r="J40" s="645"/>
      <c r="K40" s="645"/>
      <c r="L40" s="645"/>
      <c r="M40" s="645"/>
      <c r="N40" s="645"/>
      <c r="O40" s="645"/>
      <c r="P40" s="645"/>
      <c r="Q40" s="646"/>
      <c r="R40" s="647">
        <v>1710</v>
      </c>
      <c r="S40" s="648"/>
      <c r="T40" s="648"/>
      <c r="U40" s="648"/>
      <c r="V40" s="648"/>
      <c r="W40" s="648"/>
      <c r="X40" s="648"/>
      <c r="Y40" s="649"/>
      <c r="Z40" s="650">
        <v>0</v>
      </c>
      <c r="AA40" s="650"/>
      <c r="AB40" s="650"/>
      <c r="AC40" s="650"/>
      <c r="AD40" s="651" t="s">
        <v>226</v>
      </c>
      <c r="AE40" s="651"/>
      <c r="AF40" s="651"/>
      <c r="AG40" s="651"/>
      <c r="AH40" s="651"/>
      <c r="AI40" s="651"/>
      <c r="AJ40" s="651"/>
      <c r="AK40" s="651"/>
      <c r="AL40" s="652" t="s">
        <v>174</v>
      </c>
      <c r="AM40" s="653"/>
      <c r="AN40" s="653"/>
      <c r="AO40" s="654"/>
      <c r="AQ40" s="725" t="s">
        <v>341</v>
      </c>
      <c r="AR40" s="726"/>
      <c r="AS40" s="726"/>
      <c r="AT40" s="726"/>
      <c r="AU40" s="726"/>
      <c r="AV40" s="726"/>
      <c r="AW40" s="726"/>
      <c r="AX40" s="726"/>
      <c r="AY40" s="727"/>
      <c r="AZ40" s="647" t="s">
        <v>137</v>
      </c>
      <c r="BA40" s="648"/>
      <c r="BB40" s="648"/>
      <c r="BC40" s="648"/>
      <c r="BD40" s="681"/>
      <c r="BE40" s="681"/>
      <c r="BF40" s="702"/>
      <c r="BG40" s="728" t="s">
        <v>342</v>
      </c>
      <c r="BH40" s="729"/>
      <c r="BI40" s="729"/>
      <c r="BJ40" s="729"/>
      <c r="BK40" s="729"/>
      <c r="BL40" s="236"/>
      <c r="BM40" s="663" t="s">
        <v>343</v>
      </c>
      <c r="BN40" s="663"/>
      <c r="BO40" s="663"/>
      <c r="BP40" s="663"/>
      <c r="BQ40" s="663"/>
      <c r="BR40" s="663"/>
      <c r="BS40" s="663"/>
      <c r="BT40" s="663"/>
      <c r="BU40" s="664"/>
      <c r="BV40" s="647">
        <v>87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1028</v>
      </c>
      <c r="CS40" s="648"/>
      <c r="CT40" s="648"/>
      <c r="CU40" s="648"/>
      <c r="CV40" s="648"/>
      <c r="CW40" s="648"/>
      <c r="CX40" s="648"/>
      <c r="CY40" s="649"/>
      <c r="CZ40" s="652">
        <v>0</v>
      </c>
      <c r="DA40" s="683"/>
      <c r="DB40" s="683"/>
      <c r="DC40" s="686"/>
      <c r="DD40" s="656">
        <v>362</v>
      </c>
      <c r="DE40" s="648"/>
      <c r="DF40" s="648"/>
      <c r="DG40" s="648"/>
      <c r="DH40" s="648"/>
      <c r="DI40" s="648"/>
      <c r="DJ40" s="648"/>
      <c r="DK40" s="649"/>
      <c r="DL40" s="656" t="s">
        <v>174</v>
      </c>
      <c r="DM40" s="648"/>
      <c r="DN40" s="648"/>
      <c r="DO40" s="648"/>
      <c r="DP40" s="648"/>
      <c r="DQ40" s="648"/>
      <c r="DR40" s="648"/>
      <c r="DS40" s="648"/>
      <c r="DT40" s="648"/>
      <c r="DU40" s="648"/>
      <c r="DV40" s="649"/>
      <c r="DW40" s="652" t="s">
        <v>174</v>
      </c>
      <c r="DX40" s="683"/>
      <c r="DY40" s="683"/>
      <c r="DZ40" s="683"/>
      <c r="EA40" s="683"/>
      <c r="EB40" s="683"/>
      <c r="EC40" s="684"/>
    </row>
    <row r="41" spans="2:133" ht="11.25" customHeight="1" x14ac:dyDescent="0.2">
      <c r="B41" s="644" t="s">
        <v>345</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174</v>
      </c>
      <c r="AA41" s="650"/>
      <c r="AB41" s="650"/>
      <c r="AC41" s="650"/>
      <c r="AD41" s="651" t="s">
        <v>174</v>
      </c>
      <c r="AE41" s="651"/>
      <c r="AF41" s="651"/>
      <c r="AG41" s="651"/>
      <c r="AH41" s="651"/>
      <c r="AI41" s="651"/>
      <c r="AJ41" s="651"/>
      <c r="AK41" s="651"/>
      <c r="AL41" s="652" t="s">
        <v>174</v>
      </c>
      <c r="AM41" s="653"/>
      <c r="AN41" s="653"/>
      <c r="AO41" s="654"/>
      <c r="AQ41" s="725" t="s">
        <v>346</v>
      </c>
      <c r="AR41" s="726"/>
      <c r="AS41" s="726"/>
      <c r="AT41" s="726"/>
      <c r="AU41" s="726"/>
      <c r="AV41" s="726"/>
      <c r="AW41" s="726"/>
      <c r="AX41" s="726"/>
      <c r="AY41" s="727"/>
      <c r="AZ41" s="647">
        <v>41667</v>
      </c>
      <c r="BA41" s="648"/>
      <c r="BB41" s="648"/>
      <c r="BC41" s="648"/>
      <c r="BD41" s="681"/>
      <c r="BE41" s="681"/>
      <c r="BF41" s="702"/>
      <c r="BG41" s="728"/>
      <c r="BH41" s="729"/>
      <c r="BI41" s="729"/>
      <c r="BJ41" s="729"/>
      <c r="BK41" s="729"/>
      <c r="BL41" s="236"/>
      <c r="BM41" s="663" t="s">
        <v>347</v>
      </c>
      <c r="BN41" s="663"/>
      <c r="BO41" s="663"/>
      <c r="BP41" s="663"/>
      <c r="BQ41" s="663"/>
      <c r="BR41" s="663"/>
      <c r="BS41" s="663"/>
      <c r="BT41" s="663"/>
      <c r="BU41" s="664"/>
      <c r="BV41" s="647">
        <v>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137</v>
      </c>
      <c r="CS41" s="681"/>
      <c r="CT41" s="681"/>
      <c r="CU41" s="681"/>
      <c r="CV41" s="681"/>
      <c r="CW41" s="681"/>
      <c r="CX41" s="681"/>
      <c r="CY41" s="682"/>
      <c r="CZ41" s="652" t="s">
        <v>174</v>
      </c>
      <c r="DA41" s="683"/>
      <c r="DB41" s="683"/>
      <c r="DC41" s="686"/>
      <c r="DD41" s="656" t="s">
        <v>137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349</v>
      </c>
      <c r="C42" s="645"/>
      <c r="D42" s="645"/>
      <c r="E42" s="645"/>
      <c r="F42" s="645"/>
      <c r="G42" s="645"/>
      <c r="H42" s="645"/>
      <c r="I42" s="645"/>
      <c r="J42" s="645"/>
      <c r="K42" s="645"/>
      <c r="L42" s="645"/>
      <c r="M42" s="645"/>
      <c r="N42" s="645"/>
      <c r="O42" s="645"/>
      <c r="P42" s="645"/>
      <c r="Q42" s="646"/>
      <c r="R42" s="647">
        <v>38500</v>
      </c>
      <c r="S42" s="648"/>
      <c r="T42" s="648"/>
      <c r="U42" s="648"/>
      <c r="V42" s="648"/>
      <c r="W42" s="648"/>
      <c r="X42" s="648"/>
      <c r="Y42" s="649"/>
      <c r="Z42" s="650">
        <v>1.1000000000000001</v>
      </c>
      <c r="AA42" s="650"/>
      <c r="AB42" s="650"/>
      <c r="AC42" s="650"/>
      <c r="AD42" s="651" t="s">
        <v>137</v>
      </c>
      <c r="AE42" s="651"/>
      <c r="AF42" s="651"/>
      <c r="AG42" s="651"/>
      <c r="AH42" s="651"/>
      <c r="AI42" s="651"/>
      <c r="AJ42" s="651"/>
      <c r="AK42" s="651"/>
      <c r="AL42" s="652" t="s">
        <v>137</v>
      </c>
      <c r="AM42" s="653"/>
      <c r="AN42" s="653"/>
      <c r="AO42" s="654"/>
      <c r="AQ42" s="746" t="s">
        <v>350</v>
      </c>
      <c r="AR42" s="747"/>
      <c r="AS42" s="747"/>
      <c r="AT42" s="747"/>
      <c r="AU42" s="747"/>
      <c r="AV42" s="747"/>
      <c r="AW42" s="747"/>
      <c r="AX42" s="747"/>
      <c r="AY42" s="748"/>
      <c r="AZ42" s="738">
        <v>111271</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365</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570112</v>
      </c>
      <c r="CS42" s="648"/>
      <c r="CT42" s="648"/>
      <c r="CU42" s="648"/>
      <c r="CV42" s="648"/>
      <c r="CW42" s="648"/>
      <c r="CX42" s="648"/>
      <c r="CY42" s="649"/>
      <c r="CZ42" s="652">
        <v>17.7</v>
      </c>
      <c r="DA42" s="653"/>
      <c r="DB42" s="653"/>
      <c r="DC42" s="665"/>
      <c r="DD42" s="656">
        <v>122634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353</v>
      </c>
      <c r="C43" s="689"/>
      <c r="D43" s="689"/>
      <c r="E43" s="689"/>
      <c r="F43" s="689"/>
      <c r="G43" s="689"/>
      <c r="H43" s="689"/>
      <c r="I43" s="689"/>
      <c r="J43" s="689"/>
      <c r="K43" s="689"/>
      <c r="L43" s="689"/>
      <c r="M43" s="689"/>
      <c r="N43" s="689"/>
      <c r="O43" s="689"/>
      <c r="P43" s="689"/>
      <c r="Q43" s="690"/>
      <c r="R43" s="738">
        <v>3462004</v>
      </c>
      <c r="S43" s="739"/>
      <c r="T43" s="739"/>
      <c r="U43" s="739"/>
      <c r="V43" s="739"/>
      <c r="W43" s="739"/>
      <c r="X43" s="739"/>
      <c r="Y43" s="740"/>
      <c r="Z43" s="741">
        <v>100</v>
      </c>
      <c r="AA43" s="741"/>
      <c r="AB43" s="741"/>
      <c r="AC43" s="741"/>
      <c r="AD43" s="742">
        <v>1633165</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26216</v>
      </c>
      <c r="CS43" s="681"/>
      <c r="CT43" s="681"/>
      <c r="CU43" s="681"/>
      <c r="CV43" s="681"/>
      <c r="CW43" s="681"/>
      <c r="CX43" s="681"/>
      <c r="CY43" s="682"/>
      <c r="CZ43" s="652">
        <v>0.8</v>
      </c>
      <c r="DA43" s="683"/>
      <c r="DB43" s="683"/>
      <c r="DC43" s="686"/>
      <c r="DD43" s="656">
        <v>26216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560836</v>
      </c>
      <c r="CS44" s="648"/>
      <c r="CT44" s="648"/>
      <c r="CU44" s="648"/>
      <c r="CV44" s="648"/>
      <c r="CW44" s="648"/>
      <c r="CX44" s="648"/>
      <c r="CY44" s="649"/>
      <c r="CZ44" s="652">
        <v>17.399999999999999</v>
      </c>
      <c r="DA44" s="653"/>
      <c r="DB44" s="653"/>
      <c r="DC44" s="665"/>
      <c r="DD44" s="656">
        <v>113358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305883</v>
      </c>
      <c r="CS45" s="681"/>
      <c r="CT45" s="681"/>
      <c r="CU45" s="681"/>
      <c r="CV45" s="681"/>
      <c r="CW45" s="681"/>
      <c r="CX45" s="681"/>
      <c r="CY45" s="682"/>
      <c r="CZ45" s="652">
        <v>9.5</v>
      </c>
      <c r="DA45" s="683"/>
      <c r="DB45" s="683"/>
      <c r="DC45" s="686"/>
      <c r="DD45" s="656">
        <v>27797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252853</v>
      </c>
      <c r="CS46" s="648"/>
      <c r="CT46" s="648"/>
      <c r="CU46" s="648"/>
      <c r="CV46" s="648"/>
      <c r="CW46" s="648"/>
      <c r="CX46" s="648"/>
      <c r="CY46" s="649"/>
      <c r="CZ46" s="652">
        <v>7.8</v>
      </c>
      <c r="DA46" s="653"/>
      <c r="DB46" s="653"/>
      <c r="DC46" s="665"/>
      <c r="DD46" s="656">
        <v>83461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9276</v>
      </c>
      <c r="CS47" s="681"/>
      <c r="CT47" s="681"/>
      <c r="CU47" s="681"/>
      <c r="CV47" s="681"/>
      <c r="CW47" s="681"/>
      <c r="CX47" s="681"/>
      <c r="CY47" s="682"/>
      <c r="CZ47" s="652">
        <v>0.3</v>
      </c>
      <c r="DA47" s="683"/>
      <c r="DB47" s="683"/>
      <c r="DC47" s="686"/>
      <c r="DD47" s="656">
        <v>9276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174</v>
      </c>
      <c r="DA48" s="653"/>
      <c r="DB48" s="653"/>
      <c r="DC48" s="665"/>
      <c r="DD48" s="656" t="s">
        <v>174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3222692</v>
      </c>
      <c r="CS49" s="718"/>
      <c r="CT49" s="718"/>
      <c r="CU49" s="718"/>
      <c r="CV49" s="718"/>
      <c r="CW49" s="718"/>
      <c r="CX49" s="718"/>
      <c r="CY49" s="749"/>
      <c r="CZ49" s="743">
        <v>100</v>
      </c>
      <c r="DA49" s="750"/>
      <c r="DB49" s="750"/>
      <c r="DC49" s="751"/>
      <c r="DD49" s="752">
        <v>2121596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lTINRLSSs4Ov1QGQ8Ow2K4PYzNoTOMBcM81o/rFDAbhEHetJ0Oh6I44VOmtnxobzXMarq/w3CDsWzWfJBCJPw==" saltValue="dPAZCrcaeLg5MhqFjcEM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 zoomScale="70" zoomScaleNormal="25" zoomScaleSheetLayoutView="70" workbookViewId="0">
      <selection activeCell="BQ103" sqref="BQ103:DZ10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386</v>
      </c>
      <c r="C7" s="780"/>
      <c r="D7" s="780"/>
      <c r="E7" s="780"/>
      <c r="F7" s="780"/>
      <c r="G7" s="780"/>
      <c r="H7" s="780"/>
      <c r="I7" s="780"/>
      <c r="J7" s="780"/>
      <c r="K7" s="780"/>
      <c r="L7" s="780"/>
      <c r="M7" s="780"/>
      <c r="N7" s="780"/>
      <c r="O7" s="780"/>
      <c r="P7" s="781"/>
      <c r="Q7" s="782">
        <v>3418</v>
      </c>
      <c r="R7" s="783"/>
      <c r="S7" s="783"/>
      <c r="T7" s="783"/>
      <c r="U7" s="783"/>
      <c r="V7" s="783">
        <v>3161</v>
      </c>
      <c r="W7" s="783"/>
      <c r="X7" s="783"/>
      <c r="Y7" s="783"/>
      <c r="Z7" s="783"/>
      <c r="AA7" s="783">
        <v>257</v>
      </c>
      <c r="AB7" s="783"/>
      <c r="AC7" s="783"/>
      <c r="AD7" s="783"/>
      <c r="AE7" s="784"/>
      <c r="AF7" s="785">
        <v>256</v>
      </c>
      <c r="AG7" s="786"/>
      <c r="AH7" s="786"/>
      <c r="AI7" s="786"/>
      <c r="AJ7" s="787"/>
      <c r="AK7" s="822">
        <v>0</v>
      </c>
      <c r="AL7" s="823"/>
      <c r="AM7" s="823"/>
      <c r="AN7" s="823"/>
      <c r="AO7" s="823"/>
      <c r="AP7" s="823">
        <v>3226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591</v>
      </c>
      <c r="BT7" s="827"/>
      <c r="BU7" s="827"/>
      <c r="BV7" s="827"/>
      <c r="BW7" s="827"/>
      <c r="BX7" s="827"/>
      <c r="BY7" s="827"/>
      <c r="BZ7" s="827"/>
      <c r="CA7" s="827"/>
      <c r="CB7" s="827"/>
      <c r="CC7" s="827"/>
      <c r="CD7" s="827"/>
      <c r="CE7" s="827"/>
      <c r="CF7" s="827"/>
      <c r="CG7" s="828"/>
      <c r="CH7" s="819">
        <v>1</v>
      </c>
      <c r="CI7" s="820"/>
      <c r="CJ7" s="820"/>
      <c r="CK7" s="820"/>
      <c r="CL7" s="821"/>
      <c r="CM7" s="819">
        <v>127</v>
      </c>
      <c r="CN7" s="820"/>
      <c r="CO7" s="820"/>
      <c r="CP7" s="820"/>
      <c r="CQ7" s="821"/>
      <c r="CR7" s="819">
        <v>5</v>
      </c>
      <c r="CS7" s="820"/>
      <c r="CT7" s="820"/>
      <c r="CU7" s="820"/>
      <c r="CV7" s="821"/>
      <c r="CW7" s="819">
        <v>0</v>
      </c>
      <c r="CX7" s="820"/>
      <c r="CY7" s="820"/>
      <c r="CZ7" s="820"/>
      <c r="DA7" s="821"/>
      <c r="DB7" s="819">
        <v>180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2">
      <c r="A8" s="263">
        <v>2</v>
      </c>
      <c r="B8" s="803" t="s">
        <v>387</v>
      </c>
      <c r="C8" s="804"/>
      <c r="D8" s="804"/>
      <c r="E8" s="804"/>
      <c r="F8" s="804"/>
      <c r="G8" s="804"/>
      <c r="H8" s="804"/>
      <c r="I8" s="804"/>
      <c r="J8" s="804"/>
      <c r="K8" s="804"/>
      <c r="L8" s="804"/>
      <c r="M8" s="804"/>
      <c r="N8" s="804"/>
      <c r="O8" s="804"/>
      <c r="P8" s="805"/>
      <c r="Q8" s="806">
        <v>56</v>
      </c>
      <c r="R8" s="807"/>
      <c r="S8" s="807"/>
      <c r="T8" s="807"/>
      <c r="U8" s="807"/>
      <c r="V8" s="807">
        <v>56</v>
      </c>
      <c r="W8" s="807"/>
      <c r="X8" s="807"/>
      <c r="Y8" s="807"/>
      <c r="Z8" s="807"/>
      <c r="AA8" s="807">
        <v>0</v>
      </c>
      <c r="AB8" s="807"/>
      <c r="AC8" s="807"/>
      <c r="AD8" s="807"/>
      <c r="AE8" s="808"/>
      <c r="AF8" s="809">
        <v>-15</v>
      </c>
      <c r="AG8" s="810"/>
      <c r="AH8" s="810"/>
      <c r="AI8" s="810"/>
      <c r="AJ8" s="811"/>
      <c r="AK8" s="812">
        <v>38</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592</v>
      </c>
      <c r="BT8" s="817"/>
      <c r="BU8" s="817"/>
      <c r="BV8" s="817"/>
      <c r="BW8" s="817"/>
      <c r="BX8" s="817"/>
      <c r="BY8" s="817"/>
      <c r="BZ8" s="817"/>
      <c r="CA8" s="817"/>
      <c r="CB8" s="817"/>
      <c r="CC8" s="817"/>
      <c r="CD8" s="817"/>
      <c r="CE8" s="817"/>
      <c r="CF8" s="817"/>
      <c r="CG8" s="818"/>
      <c r="CH8" s="829">
        <v>20</v>
      </c>
      <c r="CI8" s="830"/>
      <c r="CJ8" s="830"/>
      <c r="CK8" s="830"/>
      <c r="CL8" s="831"/>
      <c r="CM8" s="829">
        <v>94</v>
      </c>
      <c r="CN8" s="830"/>
      <c r="CO8" s="830"/>
      <c r="CP8" s="830"/>
      <c r="CQ8" s="831"/>
      <c r="CR8" s="829">
        <v>100</v>
      </c>
      <c r="CS8" s="830"/>
      <c r="CT8" s="830"/>
      <c r="CU8" s="830"/>
      <c r="CV8" s="831"/>
      <c r="CW8" s="829">
        <v>40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2">
      <c r="A9" s="263">
        <v>3</v>
      </c>
      <c r="B9" s="803" t="s">
        <v>388</v>
      </c>
      <c r="C9" s="804"/>
      <c r="D9" s="804"/>
      <c r="E9" s="804"/>
      <c r="F9" s="804"/>
      <c r="G9" s="804"/>
      <c r="H9" s="804"/>
      <c r="I9" s="804"/>
      <c r="J9" s="804"/>
      <c r="K9" s="804"/>
      <c r="L9" s="804"/>
      <c r="M9" s="804"/>
      <c r="N9" s="804"/>
      <c r="O9" s="804"/>
      <c r="P9" s="805"/>
      <c r="Q9" s="806">
        <v>1</v>
      </c>
      <c r="R9" s="807"/>
      <c r="S9" s="807"/>
      <c r="T9" s="807"/>
      <c r="U9" s="807"/>
      <c r="V9" s="807">
        <v>0</v>
      </c>
      <c r="W9" s="807"/>
      <c r="X9" s="807"/>
      <c r="Y9" s="807"/>
      <c r="Z9" s="807"/>
      <c r="AA9" s="807">
        <v>1</v>
      </c>
      <c r="AB9" s="807"/>
      <c r="AC9" s="807"/>
      <c r="AD9" s="807"/>
      <c r="AE9" s="808"/>
      <c r="AF9" s="809">
        <v>1</v>
      </c>
      <c r="AG9" s="810"/>
      <c r="AH9" s="810"/>
      <c r="AI9" s="810"/>
      <c r="AJ9" s="811"/>
      <c r="AK9" s="812">
        <v>1</v>
      </c>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593</v>
      </c>
      <c r="BT9" s="817"/>
      <c r="BU9" s="817"/>
      <c r="BV9" s="817"/>
      <c r="BW9" s="817"/>
      <c r="BX9" s="817"/>
      <c r="BY9" s="817"/>
      <c r="BZ9" s="817"/>
      <c r="CA9" s="817"/>
      <c r="CB9" s="817"/>
      <c r="CC9" s="817"/>
      <c r="CD9" s="817"/>
      <c r="CE9" s="817"/>
      <c r="CF9" s="817"/>
      <c r="CG9" s="818"/>
      <c r="CH9" s="829">
        <v>0</v>
      </c>
      <c r="CI9" s="830"/>
      <c r="CJ9" s="830"/>
      <c r="CK9" s="830"/>
      <c r="CL9" s="831"/>
      <c r="CM9" s="829">
        <v>919</v>
      </c>
      <c r="CN9" s="830"/>
      <c r="CO9" s="830"/>
      <c r="CP9" s="830"/>
      <c r="CQ9" s="831"/>
      <c r="CR9" s="829">
        <v>900</v>
      </c>
      <c r="CS9" s="830"/>
      <c r="CT9" s="830"/>
      <c r="CU9" s="830"/>
      <c r="CV9" s="831"/>
      <c r="CW9" s="829">
        <v>17</v>
      </c>
      <c r="CX9" s="830"/>
      <c r="CY9" s="830"/>
      <c r="CZ9" s="830"/>
      <c r="DA9" s="831"/>
      <c r="DB9" s="829">
        <v>0</v>
      </c>
      <c r="DC9" s="830"/>
      <c r="DD9" s="830"/>
      <c r="DE9" s="830"/>
      <c r="DF9" s="831"/>
      <c r="DG9" s="829">
        <v>0</v>
      </c>
      <c r="DH9" s="830"/>
      <c r="DI9" s="830"/>
      <c r="DJ9" s="830"/>
      <c r="DK9" s="831"/>
      <c r="DL9" s="829">
        <v>0</v>
      </c>
      <c r="DM9" s="830"/>
      <c r="DN9" s="830"/>
      <c r="DO9" s="830"/>
      <c r="DP9" s="831"/>
      <c r="DQ9" s="829">
        <v>0</v>
      </c>
      <c r="DR9" s="830"/>
      <c r="DS9" s="830"/>
      <c r="DT9" s="830"/>
      <c r="DU9" s="831"/>
      <c r="DV9" s="832"/>
      <c r="DW9" s="833"/>
      <c r="DX9" s="833"/>
      <c r="DY9" s="833"/>
      <c r="DZ9" s="834"/>
      <c r="EA9" s="256"/>
    </row>
    <row r="10" spans="1:131" s="257" customFormat="1" ht="26.25" customHeight="1" x14ac:dyDescent="0.2">
      <c r="A10" s="263">
        <v>4</v>
      </c>
      <c r="B10" s="803" t="s">
        <v>389</v>
      </c>
      <c r="C10" s="804"/>
      <c r="D10" s="804"/>
      <c r="E10" s="804"/>
      <c r="F10" s="804"/>
      <c r="G10" s="804"/>
      <c r="H10" s="804"/>
      <c r="I10" s="804"/>
      <c r="J10" s="804"/>
      <c r="K10" s="804"/>
      <c r="L10" s="804"/>
      <c r="M10" s="804"/>
      <c r="N10" s="804"/>
      <c r="O10" s="804"/>
      <c r="P10" s="805"/>
      <c r="Q10" s="806">
        <v>6</v>
      </c>
      <c r="R10" s="807"/>
      <c r="S10" s="807"/>
      <c r="T10" s="807"/>
      <c r="U10" s="807"/>
      <c r="V10" s="807">
        <v>6</v>
      </c>
      <c r="W10" s="807"/>
      <c r="X10" s="807"/>
      <c r="Y10" s="807"/>
      <c r="Z10" s="807"/>
      <c r="AA10" s="807">
        <v>0</v>
      </c>
      <c r="AB10" s="807"/>
      <c r="AC10" s="807"/>
      <c r="AD10" s="807"/>
      <c r="AE10" s="808"/>
      <c r="AF10" s="809">
        <v>-3</v>
      </c>
      <c r="AG10" s="810"/>
      <c r="AH10" s="810"/>
      <c r="AI10" s="810"/>
      <c r="AJ10" s="811"/>
      <c r="AK10" s="812">
        <v>4</v>
      </c>
      <c r="AL10" s="813"/>
      <c r="AM10" s="813"/>
      <c r="AN10" s="813"/>
      <c r="AO10" s="813"/>
      <c r="AP10" s="813">
        <v>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601</v>
      </c>
      <c r="BT10" s="817"/>
      <c r="BU10" s="817"/>
      <c r="BV10" s="817"/>
      <c r="BW10" s="817"/>
      <c r="BX10" s="817"/>
      <c r="BY10" s="817"/>
      <c r="BZ10" s="817"/>
      <c r="CA10" s="817"/>
      <c r="CB10" s="817"/>
      <c r="CC10" s="817"/>
      <c r="CD10" s="817"/>
      <c r="CE10" s="817"/>
      <c r="CF10" s="817"/>
      <c r="CG10" s="818"/>
      <c r="CH10" s="829">
        <v>5</v>
      </c>
      <c r="CI10" s="830"/>
      <c r="CJ10" s="830"/>
      <c r="CK10" s="830"/>
      <c r="CL10" s="831"/>
      <c r="CM10" s="829">
        <v>31</v>
      </c>
      <c r="CN10" s="830"/>
      <c r="CO10" s="830"/>
      <c r="CP10" s="830"/>
      <c r="CQ10" s="831"/>
      <c r="CR10" s="829">
        <v>12</v>
      </c>
      <c r="CS10" s="830"/>
      <c r="CT10" s="830"/>
      <c r="CU10" s="830"/>
      <c r="CV10" s="831"/>
      <c r="CW10" s="829">
        <v>9</v>
      </c>
      <c r="CX10" s="830"/>
      <c r="CY10" s="830"/>
      <c r="CZ10" s="830"/>
      <c r="DA10" s="831"/>
      <c r="DB10" s="829">
        <v>0</v>
      </c>
      <c r="DC10" s="830"/>
      <c r="DD10" s="830"/>
      <c r="DE10" s="830"/>
      <c r="DF10" s="831"/>
      <c r="DG10" s="829">
        <v>0</v>
      </c>
      <c r="DH10" s="830"/>
      <c r="DI10" s="830"/>
      <c r="DJ10" s="830"/>
      <c r="DK10" s="831"/>
      <c r="DL10" s="829">
        <v>0</v>
      </c>
      <c r="DM10" s="830"/>
      <c r="DN10" s="830"/>
      <c r="DO10" s="830"/>
      <c r="DP10" s="831"/>
      <c r="DQ10" s="829">
        <v>0</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391</v>
      </c>
      <c r="B23" s="838" t="s">
        <v>392</v>
      </c>
      <c r="C23" s="839"/>
      <c r="D23" s="839"/>
      <c r="E23" s="839"/>
      <c r="F23" s="839"/>
      <c r="G23" s="839"/>
      <c r="H23" s="839"/>
      <c r="I23" s="839"/>
      <c r="J23" s="839"/>
      <c r="K23" s="839"/>
      <c r="L23" s="839"/>
      <c r="M23" s="839"/>
      <c r="N23" s="839"/>
      <c r="O23" s="839"/>
      <c r="P23" s="840"/>
      <c r="Q23" s="841">
        <v>3481</v>
      </c>
      <c r="R23" s="842"/>
      <c r="S23" s="842"/>
      <c r="T23" s="842"/>
      <c r="U23" s="842"/>
      <c r="V23" s="842">
        <v>3223</v>
      </c>
      <c r="W23" s="842"/>
      <c r="X23" s="842"/>
      <c r="Y23" s="842"/>
      <c r="Z23" s="842"/>
      <c r="AA23" s="842">
        <v>258</v>
      </c>
      <c r="AB23" s="842"/>
      <c r="AC23" s="842"/>
      <c r="AD23" s="842"/>
      <c r="AE23" s="843"/>
      <c r="AF23" s="844">
        <v>238</v>
      </c>
      <c r="AG23" s="842"/>
      <c r="AH23" s="842"/>
      <c r="AI23" s="842"/>
      <c r="AJ23" s="845"/>
      <c r="AK23" s="846"/>
      <c r="AL23" s="847"/>
      <c r="AM23" s="847"/>
      <c r="AN23" s="847"/>
      <c r="AO23" s="847"/>
      <c r="AP23" s="842">
        <v>3226</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369</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404</v>
      </c>
      <c r="C28" s="780"/>
      <c r="D28" s="780"/>
      <c r="E28" s="780"/>
      <c r="F28" s="780"/>
      <c r="G28" s="780"/>
      <c r="H28" s="780"/>
      <c r="I28" s="780"/>
      <c r="J28" s="780"/>
      <c r="K28" s="780"/>
      <c r="L28" s="780"/>
      <c r="M28" s="780"/>
      <c r="N28" s="780"/>
      <c r="O28" s="780"/>
      <c r="P28" s="781"/>
      <c r="Q28" s="870">
        <v>215</v>
      </c>
      <c r="R28" s="871"/>
      <c r="S28" s="871"/>
      <c r="T28" s="871"/>
      <c r="U28" s="871"/>
      <c r="V28" s="871">
        <v>201</v>
      </c>
      <c r="W28" s="871"/>
      <c r="X28" s="871"/>
      <c r="Y28" s="871"/>
      <c r="Z28" s="871"/>
      <c r="AA28" s="871">
        <v>15</v>
      </c>
      <c r="AB28" s="871"/>
      <c r="AC28" s="871"/>
      <c r="AD28" s="871"/>
      <c r="AE28" s="872"/>
      <c r="AF28" s="873">
        <v>15</v>
      </c>
      <c r="AG28" s="871"/>
      <c r="AH28" s="871"/>
      <c r="AI28" s="871"/>
      <c r="AJ28" s="874"/>
      <c r="AK28" s="875">
        <v>13</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405</v>
      </c>
      <c r="C29" s="804"/>
      <c r="D29" s="804"/>
      <c r="E29" s="804"/>
      <c r="F29" s="804"/>
      <c r="G29" s="804"/>
      <c r="H29" s="804"/>
      <c r="I29" s="804"/>
      <c r="J29" s="804"/>
      <c r="K29" s="804"/>
      <c r="L29" s="804"/>
      <c r="M29" s="804"/>
      <c r="N29" s="804"/>
      <c r="O29" s="804"/>
      <c r="P29" s="805"/>
      <c r="Q29" s="806">
        <v>96</v>
      </c>
      <c r="R29" s="807"/>
      <c r="S29" s="807"/>
      <c r="T29" s="807"/>
      <c r="U29" s="807"/>
      <c r="V29" s="807">
        <v>90</v>
      </c>
      <c r="W29" s="807"/>
      <c r="X29" s="807"/>
      <c r="Y29" s="807"/>
      <c r="Z29" s="807"/>
      <c r="AA29" s="807">
        <v>6</v>
      </c>
      <c r="AB29" s="807"/>
      <c r="AC29" s="807"/>
      <c r="AD29" s="807"/>
      <c r="AE29" s="808"/>
      <c r="AF29" s="809">
        <v>6</v>
      </c>
      <c r="AG29" s="810"/>
      <c r="AH29" s="810"/>
      <c r="AI29" s="810"/>
      <c r="AJ29" s="811"/>
      <c r="AK29" s="878">
        <v>34</v>
      </c>
      <c r="AL29" s="879"/>
      <c r="AM29" s="879"/>
      <c r="AN29" s="879"/>
      <c r="AO29" s="879"/>
      <c r="AP29" s="879">
        <v>1</v>
      </c>
      <c r="AQ29" s="879"/>
      <c r="AR29" s="879"/>
      <c r="AS29" s="879"/>
      <c r="AT29" s="879"/>
      <c r="AU29" s="879">
        <v>1</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406</v>
      </c>
      <c r="C30" s="804"/>
      <c r="D30" s="804"/>
      <c r="E30" s="804"/>
      <c r="F30" s="804"/>
      <c r="G30" s="804"/>
      <c r="H30" s="804"/>
      <c r="I30" s="804"/>
      <c r="J30" s="804"/>
      <c r="K30" s="804"/>
      <c r="L30" s="804"/>
      <c r="M30" s="804"/>
      <c r="N30" s="804"/>
      <c r="O30" s="804"/>
      <c r="P30" s="805"/>
      <c r="Q30" s="806">
        <v>314</v>
      </c>
      <c r="R30" s="807"/>
      <c r="S30" s="807"/>
      <c r="T30" s="807"/>
      <c r="U30" s="807"/>
      <c r="V30" s="807">
        <v>271</v>
      </c>
      <c r="W30" s="807"/>
      <c r="X30" s="807"/>
      <c r="Y30" s="807"/>
      <c r="Z30" s="807"/>
      <c r="AA30" s="807">
        <v>43</v>
      </c>
      <c r="AB30" s="807"/>
      <c r="AC30" s="807"/>
      <c r="AD30" s="807"/>
      <c r="AE30" s="808"/>
      <c r="AF30" s="809">
        <v>43</v>
      </c>
      <c r="AG30" s="810"/>
      <c r="AH30" s="810"/>
      <c r="AI30" s="810"/>
      <c r="AJ30" s="811"/>
      <c r="AK30" s="878">
        <v>47</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407</v>
      </c>
      <c r="C31" s="804"/>
      <c r="D31" s="804"/>
      <c r="E31" s="804"/>
      <c r="F31" s="804"/>
      <c r="G31" s="804"/>
      <c r="H31" s="804"/>
      <c r="I31" s="804"/>
      <c r="J31" s="804"/>
      <c r="K31" s="804"/>
      <c r="L31" s="804"/>
      <c r="M31" s="804"/>
      <c r="N31" s="804"/>
      <c r="O31" s="804"/>
      <c r="P31" s="805"/>
      <c r="Q31" s="806">
        <v>3</v>
      </c>
      <c r="R31" s="807"/>
      <c r="S31" s="807"/>
      <c r="T31" s="807"/>
      <c r="U31" s="807"/>
      <c r="V31" s="807">
        <v>2</v>
      </c>
      <c r="W31" s="807"/>
      <c r="X31" s="807"/>
      <c r="Y31" s="807"/>
      <c r="Z31" s="807"/>
      <c r="AA31" s="807">
        <v>1</v>
      </c>
      <c r="AB31" s="807"/>
      <c r="AC31" s="807"/>
      <c r="AD31" s="807"/>
      <c r="AE31" s="808"/>
      <c r="AF31" s="809">
        <v>1</v>
      </c>
      <c r="AG31" s="810"/>
      <c r="AH31" s="810"/>
      <c r="AI31" s="810"/>
      <c r="AJ31" s="811"/>
      <c r="AK31" s="878">
        <v>0</v>
      </c>
      <c r="AL31" s="879"/>
      <c r="AM31" s="879"/>
      <c r="AN31" s="879"/>
      <c r="AO31" s="879"/>
      <c r="AP31" s="879">
        <v>0</v>
      </c>
      <c r="AQ31" s="879"/>
      <c r="AR31" s="879"/>
      <c r="AS31" s="879"/>
      <c r="AT31" s="879"/>
      <c r="AU31" s="879">
        <v>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408</v>
      </c>
      <c r="C32" s="804"/>
      <c r="D32" s="804"/>
      <c r="E32" s="804"/>
      <c r="F32" s="804"/>
      <c r="G32" s="804"/>
      <c r="H32" s="804"/>
      <c r="I32" s="804"/>
      <c r="J32" s="804"/>
      <c r="K32" s="804"/>
      <c r="L32" s="804"/>
      <c r="M32" s="804"/>
      <c r="N32" s="804"/>
      <c r="O32" s="804"/>
      <c r="P32" s="805"/>
      <c r="Q32" s="806">
        <v>35</v>
      </c>
      <c r="R32" s="807"/>
      <c r="S32" s="807"/>
      <c r="T32" s="807"/>
      <c r="U32" s="807"/>
      <c r="V32" s="807">
        <v>35</v>
      </c>
      <c r="W32" s="807"/>
      <c r="X32" s="807"/>
      <c r="Y32" s="807"/>
      <c r="Z32" s="807"/>
      <c r="AA32" s="807">
        <v>1</v>
      </c>
      <c r="AB32" s="807"/>
      <c r="AC32" s="807"/>
      <c r="AD32" s="807"/>
      <c r="AE32" s="808"/>
      <c r="AF32" s="809">
        <v>1</v>
      </c>
      <c r="AG32" s="810"/>
      <c r="AH32" s="810"/>
      <c r="AI32" s="810"/>
      <c r="AJ32" s="811"/>
      <c r="AK32" s="878">
        <v>16</v>
      </c>
      <c r="AL32" s="879"/>
      <c r="AM32" s="879"/>
      <c r="AN32" s="879"/>
      <c r="AO32" s="879"/>
      <c r="AP32" s="879">
        <v>0</v>
      </c>
      <c r="AQ32" s="879"/>
      <c r="AR32" s="879"/>
      <c r="AS32" s="879"/>
      <c r="AT32" s="879"/>
      <c r="AU32" s="879">
        <v>0</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409</v>
      </c>
      <c r="C33" s="804"/>
      <c r="D33" s="804"/>
      <c r="E33" s="804"/>
      <c r="F33" s="804"/>
      <c r="G33" s="804"/>
      <c r="H33" s="804"/>
      <c r="I33" s="804"/>
      <c r="J33" s="804"/>
      <c r="K33" s="804"/>
      <c r="L33" s="804"/>
      <c r="M33" s="804"/>
      <c r="N33" s="804"/>
      <c r="O33" s="804"/>
      <c r="P33" s="805"/>
      <c r="Q33" s="806">
        <v>135</v>
      </c>
      <c r="R33" s="807"/>
      <c r="S33" s="807"/>
      <c r="T33" s="807"/>
      <c r="U33" s="807"/>
      <c r="V33" s="807">
        <v>133</v>
      </c>
      <c r="W33" s="807"/>
      <c r="X33" s="807"/>
      <c r="Y33" s="807"/>
      <c r="Z33" s="807"/>
      <c r="AA33" s="807">
        <v>2</v>
      </c>
      <c r="AB33" s="807"/>
      <c r="AC33" s="807"/>
      <c r="AD33" s="807"/>
      <c r="AE33" s="808"/>
      <c r="AF33" s="809">
        <v>2</v>
      </c>
      <c r="AG33" s="810"/>
      <c r="AH33" s="810"/>
      <c r="AI33" s="810"/>
      <c r="AJ33" s="811"/>
      <c r="AK33" s="878">
        <v>77</v>
      </c>
      <c r="AL33" s="879"/>
      <c r="AM33" s="879"/>
      <c r="AN33" s="879"/>
      <c r="AO33" s="879"/>
      <c r="AP33" s="879">
        <v>722</v>
      </c>
      <c r="AQ33" s="879"/>
      <c r="AR33" s="879"/>
      <c r="AS33" s="879"/>
      <c r="AT33" s="879"/>
      <c r="AU33" s="879">
        <v>640</v>
      </c>
      <c r="AV33" s="879"/>
      <c r="AW33" s="879"/>
      <c r="AX33" s="879"/>
      <c r="AY33" s="879"/>
      <c r="AZ33" s="880"/>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391</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67</v>
      </c>
      <c r="AG63" s="890"/>
      <c r="AH63" s="890"/>
      <c r="AI63" s="890"/>
      <c r="AJ63" s="891"/>
      <c r="AK63" s="892"/>
      <c r="AL63" s="887"/>
      <c r="AM63" s="887"/>
      <c r="AN63" s="887"/>
      <c r="AO63" s="887"/>
      <c r="AP63" s="890">
        <v>723</v>
      </c>
      <c r="AQ63" s="890"/>
      <c r="AR63" s="890"/>
      <c r="AS63" s="890"/>
      <c r="AT63" s="890"/>
      <c r="AU63" s="890">
        <v>641</v>
      </c>
      <c r="AV63" s="890"/>
      <c r="AW63" s="890"/>
      <c r="AX63" s="890"/>
      <c r="AY63" s="890"/>
      <c r="AZ63" s="894"/>
      <c r="BA63" s="894"/>
      <c r="BB63" s="894"/>
      <c r="BC63" s="894"/>
      <c r="BD63" s="894"/>
      <c r="BE63" s="895"/>
      <c r="BF63" s="895"/>
      <c r="BG63" s="895"/>
      <c r="BH63" s="895"/>
      <c r="BI63" s="896"/>
      <c r="BJ63" s="897" t="s">
        <v>393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397</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594</v>
      </c>
      <c r="C68" s="918"/>
      <c r="D68" s="918"/>
      <c r="E68" s="918"/>
      <c r="F68" s="918"/>
      <c r="G68" s="918"/>
      <c r="H68" s="918"/>
      <c r="I68" s="918"/>
      <c r="J68" s="918"/>
      <c r="K68" s="918"/>
      <c r="L68" s="918"/>
      <c r="M68" s="918"/>
      <c r="N68" s="918"/>
      <c r="O68" s="918"/>
      <c r="P68" s="919"/>
      <c r="Q68" s="920">
        <v>5026</v>
      </c>
      <c r="R68" s="914"/>
      <c r="S68" s="914"/>
      <c r="T68" s="914"/>
      <c r="U68" s="914"/>
      <c r="V68" s="914">
        <v>5010</v>
      </c>
      <c r="W68" s="914"/>
      <c r="X68" s="914"/>
      <c r="Y68" s="914"/>
      <c r="Z68" s="914"/>
      <c r="AA68" s="914">
        <v>16</v>
      </c>
      <c r="AB68" s="914"/>
      <c r="AC68" s="914"/>
      <c r="AD68" s="914"/>
      <c r="AE68" s="914"/>
      <c r="AF68" s="914">
        <v>16</v>
      </c>
      <c r="AG68" s="914"/>
      <c r="AH68" s="914"/>
      <c r="AI68" s="914"/>
      <c r="AJ68" s="914"/>
      <c r="AK68" s="914">
        <v>64</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595</v>
      </c>
      <c r="C69" s="922"/>
      <c r="D69" s="922"/>
      <c r="E69" s="922"/>
      <c r="F69" s="922"/>
      <c r="G69" s="922"/>
      <c r="H69" s="922"/>
      <c r="I69" s="922"/>
      <c r="J69" s="922"/>
      <c r="K69" s="922"/>
      <c r="L69" s="922"/>
      <c r="M69" s="922"/>
      <c r="N69" s="922"/>
      <c r="O69" s="922"/>
      <c r="P69" s="923"/>
      <c r="Q69" s="924">
        <v>507</v>
      </c>
      <c r="R69" s="879"/>
      <c r="S69" s="879"/>
      <c r="T69" s="879"/>
      <c r="U69" s="879"/>
      <c r="V69" s="879">
        <v>439</v>
      </c>
      <c r="W69" s="879"/>
      <c r="X69" s="879"/>
      <c r="Y69" s="879"/>
      <c r="Z69" s="879"/>
      <c r="AA69" s="879">
        <v>68</v>
      </c>
      <c r="AB69" s="879"/>
      <c r="AC69" s="879"/>
      <c r="AD69" s="879"/>
      <c r="AE69" s="879"/>
      <c r="AF69" s="879">
        <v>68</v>
      </c>
      <c r="AG69" s="879"/>
      <c r="AH69" s="879"/>
      <c r="AI69" s="879"/>
      <c r="AJ69" s="879"/>
      <c r="AK69" s="879">
        <v>34</v>
      </c>
      <c r="AL69" s="879"/>
      <c r="AM69" s="879"/>
      <c r="AN69" s="879"/>
      <c r="AO69" s="879"/>
      <c r="AP69" s="879">
        <v>40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596</v>
      </c>
      <c r="C70" s="922"/>
      <c r="D70" s="922"/>
      <c r="E70" s="922"/>
      <c r="F70" s="922"/>
      <c r="G70" s="922"/>
      <c r="H70" s="922"/>
      <c r="I70" s="922"/>
      <c r="J70" s="922"/>
      <c r="K70" s="922"/>
      <c r="L70" s="922"/>
      <c r="M70" s="922"/>
      <c r="N70" s="922"/>
      <c r="O70" s="922"/>
      <c r="P70" s="923"/>
      <c r="Q70" s="924">
        <v>822</v>
      </c>
      <c r="R70" s="879"/>
      <c r="S70" s="879"/>
      <c r="T70" s="879"/>
      <c r="U70" s="879"/>
      <c r="V70" s="879">
        <v>633</v>
      </c>
      <c r="W70" s="879"/>
      <c r="X70" s="879"/>
      <c r="Y70" s="879"/>
      <c r="Z70" s="879"/>
      <c r="AA70" s="879">
        <v>188</v>
      </c>
      <c r="AB70" s="879"/>
      <c r="AC70" s="879"/>
      <c r="AD70" s="879"/>
      <c r="AE70" s="879"/>
      <c r="AF70" s="879">
        <v>188</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597</v>
      </c>
      <c r="C71" s="922"/>
      <c r="D71" s="922"/>
      <c r="E71" s="922"/>
      <c r="F71" s="922"/>
      <c r="G71" s="922"/>
      <c r="H71" s="922"/>
      <c r="I71" s="922"/>
      <c r="J71" s="922"/>
      <c r="K71" s="922"/>
      <c r="L71" s="922"/>
      <c r="M71" s="922"/>
      <c r="N71" s="922"/>
      <c r="O71" s="922"/>
      <c r="P71" s="923"/>
      <c r="Q71" s="924">
        <v>107</v>
      </c>
      <c r="R71" s="879"/>
      <c r="S71" s="879"/>
      <c r="T71" s="879"/>
      <c r="U71" s="879"/>
      <c r="V71" s="879">
        <v>101</v>
      </c>
      <c r="W71" s="879"/>
      <c r="X71" s="879"/>
      <c r="Y71" s="879"/>
      <c r="Z71" s="879"/>
      <c r="AA71" s="879">
        <v>6</v>
      </c>
      <c r="AB71" s="879"/>
      <c r="AC71" s="879"/>
      <c r="AD71" s="879"/>
      <c r="AE71" s="879"/>
      <c r="AF71" s="879">
        <v>6</v>
      </c>
      <c r="AG71" s="879"/>
      <c r="AH71" s="879"/>
      <c r="AI71" s="879"/>
      <c r="AJ71" s="879"/>
      <c r="AK71" s="879">
        <v>14</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598</v>
      </c>
      <c r="C72" s="922"/>
      <c r="D72" s="922"/>
      <c r="E72" s="922"/>
      <c r="F72" s="922"/>
      <c r="G72" s="922"/>
      <c r="H72" s="922"/>
      <c r="I72" s="922"/>
      <c r="J72" s="922"/>
      <c r="K72" s="922"/>
      <c r="L72" s="922"/>
      <c r="M72" s="922"/>
      <c r="N72" s="922"/>
      <c r="O72" s="922"/>
      <c r="P72" s="923"/>
      <c r="Q72" s="924">
        <v>134</v>
      </c>
      <c r="R72" s="879"/>
      <c r="S72" s="879"/>
      <c r="T72" s="879"/>
      <c r="U72" s="879"/>
      <c r="V72" s="879">
        <v>92</v>
      </c>
      <c r="W72" s="879"/>
      <c r="X72" s="879"/>
      <c r="Y72" s="879"/>
      <c r="Z72" s="879"/>
      <c r="AA72" s="879">
        <v>42</v>
      </c>
      <c r="AB72" s="879"/>
      <c r="AC72" s="879"/>
      <c r="AD72" s="879"/>
      <c r="AE72" s="879"/>
      <c r="AF72" s="879">
        <v>42</v>
      </c>
      <c r="AG72" s="879"/>
      <c r="AH72" s="879"/>
      <c r="AI72" s="879"/>
      <c r="AJ72" s="879"/>
      <c r="AK72" s="879">
        <v>0</v>
      </c>
      <c r="AL72" s="879"/>
      <c r="AM72" s="879"/>
      <c r="AN72" s="879"/>
      <c r="AO72" s="879"/>
      <c r="AP72" s="879">
        <v>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599</v>
      </c>
      <c r="C73" s="922"/>
      <c r="D73" s="922"/>
      <c r="E73" s="922"/>
      <c r="F73" s="922"/>
      <c r="G73" s="922"/>
      <c r="H73" s="922"/>
      <c r="I73" s="922"/>
      <c r="J73" s="922"/>
      <c r="K73" s="922"/>
      <c r="L73" s="922"/>
      <c r="M73" s="922"/>
      <c r="N73" s="922"/>
      <c r="O73" s="922"/>
      <c r="P73" s="923"/>
      <c r="Q73" s="924">
        <v>10757</v>
      </c>
      <c r="R73" s="879"/>
      <c r="S73" s="879"/>
      <c r="T73" s="879"/>
      <c r="U73" s="879"/>
      <c r="V73" s="879">
        <v>10644</v>
      </c>
      <c r="W73" s="879"/>
      <c r="X73" s="879"/>
      <c r="Y73" s="879"/>
      <c r="Z73" s="879"/>
      <c r="AA73" s="879">
        <v>114</v>
      </c>
      <c r="AB73" s="879"/>
      <c r="AC73" s="879"/>
      <c r="AD73" s="879"/>
      <c r="AE73" s="879"/>
      <c r="AF73" s="879">
        <v>2083</v>
      </c>
      <c r="AG73" s="879"/>
      <c r="AH73" s="879"/>
      <c r="AI73" s="879"/>
      <c r="AJ73" s="879"/>
      <c r="AK73" s="879">
        <v>839</v>
      </c>
      <c r="AL73" s="879"/>
      <c r="AM73" s="879"/>
      <c r="AN73" s="879"/>
      <c r="AO73" s="879"/>
      <c r="AP73" s="879">
        <v>4812</v>
      </c>
      <c r="AQ73" s="879"/>
      <c r="AR73" s="879"/>
      <c r="AS73" s="879"/>
      <c r="AT73" s="879"/>
      <c r="AU73" s="879">
        <v>181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600</v>
      </c>
      <c r="C74" s="922"/>
      <c r="D74" s="922"/>
      <c r="E74" s="922"/>
      <c r="F74" s="922"/>
      <c r="G74" s="922"/>
      <c r="H74" s="922"/>
      <c r="I74" s="922"/>
      <c r="J74" s="922"/>
      <c r="K74" s="922"/>
      <c r="L74" s="922"/>
      <c r="M74" s="922"/>
      <c r="N74" s="922"/>
      <c r="O74" s="922"/>
      <c r="P74" s="923"/>
      <c r="Q74" s="924">
        <v>15308</v>
      </c>
      <c r="R74" s="879"/>
      <c r="S74" s="879"/>
      <c r="T74" s="879"/>
      <c r="U74" s="879"/>
      <c r="V74" s="879">
        <v>14789</v>
      </c>
      <c r="W74" s="879"/>
      <c r="X74" s="879"/>
      <c r="Y74" s="879"/>
      <c r="Z74" s="879"/>
      <c r="AA74" s="879">
        <v>519</v>
      </c>
      <c r="AB74" s="879"/>
      <c r="AC74" s="879"/>
      <c r="AD74" s="879"/>
      <c r="AE74" s="879"/>
      <c r="AF74" s="879">
        <v>515</v>
      </c>
      <c r="AG74" s="879"/>
      <c r="AH74" s="879"/>
      <c r="AI74" s="879"/>
      <c r="AJ74" s="879"/>
      <c r="AK74" s="879">
        <v>1469</v>
      </c>
      <c r="AL74" s="879"/>
      <c r="AM74" s="879"/>
      <c r="AN74" s="879"/>
      <c r="AO74" s="879"/>
      <c r="AP74" s="879">
        <v>2326</v>
      </c>
      <c r="AQ74" s="879"/>
      <c r="AR74" s="879"/>
      <c r="AS74" s="879"/>
      <c r="AT74" s="879"/>
      <c r="AU74" s="879">
        <v>32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391</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2918</v>
      </c>
      <c r="AG88" s="890"/>
      <c r="AH88" s="890"/>
      <c r="AI88" s="890"/>
      <c r="AJ88" s="890"/>
      <c r="AK88" s="887"/>
      <c r="AL88" s="887"/>
      <c r="AM88" s="887"/>
      <c r="AN88" s="887"/>
      <c r="AO88" s="887"/>
      <c r="AP88" s="890">
        <v>7178</v>
      </c>
      <c r="AQ88" s="890"/>
      <c r="AR88" s="890"/>
      <c r="AS88" s="890"/>
      <c r="AT88" s="890"/>
      <c r="AU88" s="890">
        <v>213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1017</v>
      </c>
      <c r="CS102" s="898"/>
      <c r="CT102" s="898"/>
      <c r="CU102" s="898"/>
      <c r="CV102" s="941"/>
      <c r="CW102" s="940">
        <v>66</v>
      </c>
      <c r="CX102" s="898"/>
      <c r="CY102" s="898"/>
      <c r="CZ102" s="898"/>
      <c r="DA102" s="941"/>
      <c r="DB102" s="940">
        <v>180</v>
      </c>
      <c r="DC102" s="898"/>
      <c r="DD102" s="898"/>
      <c r="DE102" s="898"/>
      <c r="DF102" s="941"/>
      <c r="DG102" s="940">
        <v>0</v>
      </c>
      <c r="DH102" s="898"/>
      <c r="DI102" s="898"/>
      <c r="DJ102" s="898"/>
      <c r="DK102" s="941"/>
      <c r="DL102" s="940">
        <v>0</v>
      </c>
      <c r="DM102" s="898"/>
      <c r="DN102" s="898"/>
      <c r="DO102" s="898"/>
      <c r="DP102" s="941"/>
      <c r="DQ102" s="940">
        <v>0</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2">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224174</v>
      </c>
      <c r="AB110" s="950"/>
      <c r="AC110" s="950"/>
      <c r="AD110" s="950"/>
      <c r="AE110" s="951"/>
      <c r="AF110" s="952">
        <v>244369</v>
      </c>
      <c r="AG110" s="950"/>
      <c r="AH110" s="950"/>
      <c r="AI110" s="950"/>
      <c r="AJ110" s="951"/>
      <c r="AK110" s="952">
        <v>268665</v>
      </c>
      <c r="AL110" s="950"/>
      <c r="AM110" s="950"/>
      <c r="AN110" s="950"/>
      <c r="AO110" s="951"/>
      <c r="AP110" s="953">
        <v>20</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2884784</v>
      </c>
      <c r="BR110" s="985"/>
      <c r="BS110" s="985"/>
      <c r="BT110" s="985"/>
      <c r="BU110" s="985"/>
      <c r="BV110" s="985">
        <v>3109699</v>
      </c>
      <c r="BW110" s="985"/>
      <c r="BX110" s="985"/>
      <c r="BY110" s="985"/>
      <c r="BZ110" s="985"/>
      <c r="CA110" s="985">
        <v>3225662</v>
      </c>
      <c r="CB110" s="985"/>
      <c r="CC110" s="985"/>
      <c r="CD110" s="985"/>
      <c r="CE110" s="985"/>
      <c r="CF110" s="999">
        <v>240.2</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393</v>
      </c>
      <c r="DH110" s="985"/>
      <c r="DI110" s="985"/>
      <c r="DJ110" s="985"/>
      <c r="DK110" s="985"/>
      <c r="DL110" s="985" t="s">
        <v>438</v>
      </c>
      <c r="DM110" s="985"/>
      <c r="DN110" s="985"/>
      <c r="DO110" s="985"/>
      <c r="DP110" s="985"/>
      <c r="DQ110" s="985" t="s">
        <v>439</v>
      </c>
      <c r="DR110" s="985"/>
      <c r="DS110" s="985"/>
      <c r="DT110" s="985"/>
      <c r="DU110" s="985"/>
      <c r="DV110" s="986" t="s">
        <v>438</v>
      </c>
      <c r="DW110" s="986"/>
      <c r="DX110" s="986"/>
      <c r="DY110" s="986"/>
      <c r="DZ110" s="987"/>
    </row>
    <row r="111" spans="1:131" s="248" customFormat="1" ht="26.25" customHeight="1" x14ac:dyDescent="0.2">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441</v>
      </c>
      <c r="AG111" s="992"/>
      <c r="AH111" s="992"/>
      <c r="AI111" s="992"/>
      <c r="AJ111" s="993"/>
      <c r="AK111" s="994" t="s">
        <v>393</v>
      </c>
      <c r="AL111" s="992"/>
      <c r="AM111" s="992"/>
      <c r="AN111" s="992"/>
      <c r="AO111" s="993"/>
      <c r="AP111" s="995" t="s">
        <v>438</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439</v>
      </c>
      <c r="BR111" s="978"/>
      <c r="BS111" s="978"/>
      <c r="BT111" s="978"/>
      <c r="BU111" s="978"/>
      <c r="BV111" s="978" t="s">
        <v>438</v>
      </c>
      <c r="BW111" s="978"/>
      <c r="BX111" s="978"/>
      <c r="BY111" s="978"/>
      <c r="BZ111" s="978"/>
      <c r="CA111" s="978" t="s">
        <v>441</v>
      </c>
      <c r="CB111" s="978"/>
      <c r="CC111" s="978"/>
      <c r="CD111" s="978"/>
      <c r="CE111" s="978"/>
      <c r="CF111" s="972" t="s">
        <v>393</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441</v>
      </c>
      <c r="DM111" s="978"/>
      <c r="DN111" s="978"/>
      <c r="DO111" s="978"/>
      <c r="DP111" s="978"/>
      <c r="DQ111" s="978" t="s">
        <v>393</v>
      </c>
      <c r="DR111" s="978"/>
      <c r="DS111" s="978"/>
      <c r="DT111" s="978"/>
      <c r="DU111" s="978"/>
      <c r="DV111" s="979" t="s">
        <v>393</v>
      </c>
      <c r="DW111" s="979"/>
      <c r="DX111" s="979"/>
      <c r="DY111" s="979"/>
      <c r="DZ111" s="980"/>
    </row>
    <row r="112" spans="1:131" s="248" customFormat="1" ht="26.25" customHeight="1" x14ac:dyDescent="0.2">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439</v>
      </c>
      <c r="AB112" s="1017"/>
      <c r="AC112" s="1017"/>
      <c r="AD112" s="1017"/>
      <c r="AE112" s="1018"/>
      <c r="AF112" s="1019" t="s">
        <v>444</v>
      </c>
      <c r="AG112" s="1017"/>
      <c r="AH112" s="1017"/>
      <c r="AI112" s="1017"/>
      <c r="AJ112" s="1018"/>
      <c r="AK112" s="1019" t="s">
        <v>444</v>
      </c>
      <c r="AL112" s="1017"/>
      <c r="AM112" s="1017"/>
      <c r="AN112" s="1017"/>
      <c r="AO112" s="1018"/>
      <c r="AP112" s="1020" t="s">
        <v>393</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701115</v>
      </c>
      <c r="BR112" s="978"/>
      <c r="BS112" s="978"/>
      <c r="BT112" s="978"/>
      <c r="BU112" s="978"/>
      <c r="BV112" s="978">
        <v>669680</v>
      </c>
      <c r="BW112" s="978"/>
      <c r="BX112" s="978"/>
      <c r="BY112" s="978"/>
      <c r="BZ112" s="978"/>
      <c r="CA112" s="978">
        <v>630682</v>
      </c>
      <c r="CB112" s="978"/>
      <c r="CC112" s="978"/>
      <c r="CD112" s="978"/>
      <c r="CE112" s="978"/>
      <c r="CF112" s="972">
        <v>47</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444</v>
      </c>
      <c r="DH112" s="978"/>
      <c r="DI112" s="978"/>
      <c r="DJ112" s="978"/>
      <c r="DK112" s="978"/>
      <c r="DL112" s="978" t="s">
        <v>438</v>
      </c>
      <c r="DM112" s="978"/>
      <c r="DN112" s="978"/>
      <c r="DO112" s="978"/>
      <c r="DP112" s="978"/>
      <c r="DQ112" s="978" t="s">
        <v>439</v>
      </c>
      <c r="DR112" s="978"/>
      <c r="DS112" s="978"/>
      <c r="DT112" s="978"/>
      <c r="DU112" s="978"/>
      <c r="DV112" s="979" t="s">
        <v>438</v>
      </c>
      <c r="DW112" s="979"/>
      <c r="DX112" s="979"/>
      <c r="DY112" s="979"/>
      <c r="DZ112" s="980"/>
    </row>
    <row r="113" spans="1:130" s="248" customFormat="1" ht="26.25" customHeight="1" x14ac:dyDescent="0.2">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69050</v>
      </c>
      <c r="AB113" s="992"/>
      <c r="AC113" s="992"/>
      <c r="AD113" s="992"/>
      <c r="AE113" s="993"/>
      <c r="AF113" s="994">
        <v>69676</v>
      </c>
      <c r="AG113" s="992"/>
      <c r="AH113" s="992"/>
      <c r="AI113" s="992"/>
      <c r="AJ113" s="993"/>
      <c r="AK113" s="994">
        <v>68451</v>
      </c>
      <c r="AL113" s="992"/>
      <c r="AM113" s="992"/>
      <c r="AN113" s="992"/>
      <c r="AO113" s="993"/>
      <c r="AP113" s="995">
        <v>5.0999999999999996</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317018</v>
      </c>
      <c r="BR113" s="978"/>
      <c r="BS113" s="978"/>
      <c r="BT113" s="978"/>
      <c r="BU113" s="978"/>
      <c r="BV113" s="978">
        <v>253133</v>
      </c>
      <c r="BW113" s="978"/>
      <c r="BX113" s="978"/>
      <c r="BY113" s="978"/>
      <c r="BZ113" s="978"/>
      <c r="CA113" s="978">
        <v>220108</v>
      </c>
      <c r="CB113" s="978"/>
      <c r="CC113" s="978"/>
      <c r="CD113" s="978"/>
      <c r="CE113" s="978"/>
      <c r="CF113" s="972">
        <v>16.399999999999999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441</v>
      </c>
      <c r="DH113" s="1017"/>
      <c r="DI113" s="1017"/>
      <c r="DJ113" s="1017"/>
      <c r="DK113" s="1018"/>
      <c r="DL113" s="1019" t="s">
        <v>438</v>
      </c>
      <c r="DM113" s="1017"/>
      <c r="DN113" s="1017"/>
      <c r="DO113" s="1017"/>
      <c r="DP113" s="1018"/>
      <c r="DQ113" s="1019" t="s">
        <v>393</v>
      </c>
      <c r="DR113" s="1017"/>
      <c r="DS113" s="1017"/>
      <c r="DT113" s="1017"/>
      <c r="DU113" s="1018"/>
      <c r="DV113" s="1020" t="s">
        <v>438</v>
      </c>
      <c r="DW113" s="1021"/>
      <c r="DX113" s="1021"/>
      <c r="DY113" s="1021"/>
      <c r="DZ113" s="1022"/>
    </row>
    <row r="114" spans="1:130" s="248" customFormat="1" ht="26.25" customHeight="1" x14ac:dyDescent="0.2">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5888</v>
      </c>
      <c r="AB114" s="1017"/>
      <c r="AC114" s="1017"/>
      <c r="AD114" s="1017"/>
      <c r="AE114" s="1018"/>
      <c r="AF114" s="1019">
        <v>5961</v>
      </c>
      <c r="AG114" s="1017"/>
      <c r="AH114" s="1017"/>
      <c r="AI114" s="1017"/>
      <c r="AJ114" s="1018"/>
      <c r="AK114" s="1019">
        <v>8551</v>
      </c>
      <c r="AL114" s="1017"/>
      <c r="AM114" s="1017"/>
      <c r="AN114" s="1017"/>
      <c r="AO114" s="1018"/>
      <c r="AP114" s="1020">
        <v>0.6</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306612</v>
      </c>
      <c r="BR114" s="978"/>
      <c r="BS114" s="978"/>
      <c r="BT114" s="978"/>
      <c r="BU114" s="978"/>
      <c r="BV114" s="978">
        <v>338821</v>
      </c>
      <c r="BW114" s="978"/>
      <c r="BX114" s="978"/>
      <c r="BY114" s="978"/>
      <c r="BZ114" s="978"/>
      <c r="CA114" s="978">
        <v>330278</v>
      </c>
      <c r="CB114" s="978"/>
      <c r="CC114" s="978"/>
      <c r="CD114" s="978"/>
      <c r="CE114" s="978"/>
      <c r="CF114" s="972">
        <v>24.6</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393</v>
      </c>
      <c r="DH114" s="1017"/>
      <c r="DI114" s="1017"/>
      <c r="DJ114" s="1017"/>
      <c r="DK114" s="1018"/>
      <c r="DL114" s="1019" t="s">
        <v>439</v>
      </c>
      <c r="DM114" s="1017"/>
      <c r="DN114" s="1017"/>
      <c r="DO114" s="1017"/>
      <c r="DP114" s="1018"/>
      <c r="DQ114" s="1019" t="s">
        <v>393</v>
      </c>
      <c r="DR114" s="1017"/>
      <c r="DS114" s="1017"/>
      <c r="DT114" s="1017"/>
      <c r="DU114" s="1018"/>
      <c r="DV114" s="1020" t="s">
        <v>439</v>
      </c>
      <c r="DW114" s="1021"/>
      <c r="DX114" s="1021"/>
      <c r="DY114" s="1021"/>
      <c r="DZ114" s="1022"/>
    </row>
    <row r="115" spans="1:130" s="248" customFormat="1" ht="26.25" customHeight="1" x14ac:dyDescent="0.2">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444</v>
      </c>
      <c r="AB115" s="992"/>
      <c r="AC115" s="992"/>
      <c r="AD115" s="992"/>
      <c r="AE115" s="993"/>
      <c r="AF115" s="994" t="s">
        <v>438</v>
      </c>
      <c r="AG115" s="992"/>
      <c r="AH115" s="992"/>
      <c r="AI115" s="992"/>
      <c r="AJ115" s="993"/>
      <c r="AK115" s="994" t="s">
        <v>393</v>
      </c>
      <c r="AL115" s="992"/>
      <c r="AM115" s="992"/>
      <c r="AN115" s="992"/>
      <c r="AO115" s="993"/>
      <c r="AP115" s="995" t="s">
        <v>439</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393</v>
      </c>
      <c r="BR115" s="978"/>
      <c r="BS115" s="978"/>
      <c r="BT115" s="978"/>
      <c r="BU115" s="978"/>
      <c r="BV115" s="978" t="s">
        <v>438</v>
      </c>
      <c r="BW115" s="978"/>
      <c r="BX115" s="978"/>
      <c r="BY115" s="978"/>
      <c r="BZ115" s="978"/>
      <c r="CA115" s="978" t="s">
        <v>439</v>
      </c>
      <c r="CB115" s="978"/>
      <c r="CC115" s="978"/>
      <c r="CD115" s="978"/>
      <c r="CE115" s="978"/>
      <c r="CF115" s="972" t="s">
        <v>393</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439</v>
      </c>
      <c r="DM115" s="1017"/>
      <c r="DN115" s="1017"/>
      <c r="DO115" s="1017"/>
      <c r="DP115" s="1018"/>
      <c r="DQ115" s="1019" t="s">
        <v>439</v>
      </c>
      <c r="DR115" s="1017"/>
      <c r="DS115" s="1017"/>
      <c r="DT115" s="1017"/>
      <c r="DU115" s="1018"/>
      <c r="DV115" s="1020" t="s">
        <v>439</v>
      </c>
      <c r="DW115" s="1021"/>
      <c r="DX115" s="1021"/>
      <c r="DY115" s="1021"/>
      <c r="DZ115" s="1022"/>
    </row>
    <row r="116" spans="1:130" s="248" customFormat="1" ht="26.25" customHeight="1" x14ac:dyDescent="0.2">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393</v>
      </c>
      <c r="AG116" s="1017"/>
      <c r="AH116" s="1017"/>
      <c r="AI116" s="1017"/>
      <c r="AJ116" s="1018"/>
      <c r="AK116" s="1019" t="s">
        <v>393</v>
      </c>
      <c r="AL116" s="1017"/>
      <c r="AM116" s="1017"/>
      <c r="AN116" s="1017"/>
      <c r="AO116" s="1018"/>
      <c r="AP116" s="1020" t="s">
        <v>438</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438</v>
      </c>
      <c r="BW116" s="978"/>
      <c r="BX116" s="978"/>
      <c r="BY116" s="978"/>
      <c r="BZ116" s="978"/>
      <c r="CA116" s="978" t="s">
        <v>393</v>
      </c>
      <c r="CB116" s="978"/>
      <c r="CC116" s="978"/>
      <c r="CD116" s="978"/>
      <c r="CE116" s="978"/>
      <c r="CF116" s="972" t="s">
        <v>439</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393</v>
      </c>
      <c r="DH116" s="1017"/>
      <c r="DI116" s="1017"/>
      <c r="DJ116" s="1017"/>
      <c r="DK116" s="1018"/>
      <c r="DL116" s="1019" t="s">
        <v>393</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299112</v>
      </c>
      <c r="AB117" s="1035"/>
      <c r="AC117" s="1035"/>
      <c r="AD117" s="1035"/>
      <c r="AE117" s="1036"/>
      <c r="AF117" s="1037">
        <v>320006</v>
      </c>
      <c r="AG117" s="1035"/>
      <c r="AH117" s="1035"/>
      <c r="AI117" s="1035"/>
      <c r="AJ117" s="1036"/>
      <c r="AK117" s="1037">
        <v>345667</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438</v>
      </c>
      <c r="BR117" s="978"/>
      <c r="BS117" s="978"/>
      <c r="BT117" s="978"/>
      <c r="BU117" s="978"/>
      <c r="BV117" s="978" t="s">
        <v>393</v>
      </c>
      <c r="BW117" s="978"/>
      <c r="BX117" s="978"/>
      <c r="BY117" s="978"/>
      <c r="BZ117" s="978"/>
      <c r="CA117" s="978" t="s">
        <v>441</v>
      </c>
      <c r="CB117" s="978"/>
      <c r="CC117" s="978"/>
      <c r="CD117" s="978"/>
      <c r="CE117" s="978"/>
      <c r="CF117" s="972" t="s">
        <v>393</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393</v>
      </c>
      <c r="DH117" s="1017"/>
      <c r="DI117" s="1017"/>
      <c r="DJ117" s="1017"/>
      <c r="DK117" s="1018"/>
      <c r="DL117" s="1019" t="s">
        <v>438</v>
      </c>
      <c r="DM117" s="1017"/>
      <c r="DN117" s="1017"/>
      <c r="DO117" s="1017"/>
      <c r="DP117" s="1018"/>
      <c r="DQ117" s="1019" t="s">
        <v>393</v>
      </c>
      <c r="DR117" s="1017"/>
      <c r="DS117" s="1017"/>
      <c r="DT117" s="1017"/>
      <c r="DU117" s="1018"/>
      <c r="DV117" s="1020" t="s">
        <v>438</v>
      </c>
      <c r="DW117" s="1021"/>
      <c r="DX117" s="1021"/>
      <c r="DY117" s="1021"/>
      <c r="DZ117" s="1022"/>
    </row>
    <row r="118" spans="1:130" s="248" customFormat="1" ht="26.25" customHeight="1" x14ac:dyDescent="0.2">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438</v>
      </c>
      <c r="BW118" s="1056"/>
      <c r="BX118" s="1056"/>
      <c r="BY118" s="1056"/>
      <c r="BZ118" s="1056"/>
      <c r="CA118" s="1056" t="s">
        <v>444</v>
      </c>
      <c r="CB118" s="1056"/>
      <c r="CC118" s="1056"/>
      <c r="CD118" s="1056"/>
      <c r="CE118" s="1056"/>
      <c r="CF118" s="972" t="s">
        <v>444</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438</v>
      </c>
      <c r="DH118" s="1017"/>
      <c r="DI118" s="1017"/>
      <c r="DJ118" s="1017"/>
      <c r="DK118" s="1018"/>
      <c r="DL118" s="1019" t="s">
        <v>438</v>
      </c>
      <c r="DM118" s="1017"/>
      <c r="DN118" s="1017"/>
      <c r="DO118" s="1017"/>
      <c r="DP118" s="1018"/>
      <c r="DQ118" s="1019" t="s">
        <v>441</v>
      </c>
      <c r="DR118" s="1017"/>
      <c r="DS118" s="1017"/>
      <c r="DT118" s="1017"/>
      <c r="DU118" s="1018"/>
      <c r="DV118" s="1020" t="s">
        <v>444</v>
      </c>
      <c r="DW118" s="1021"/>
      <c r="DX118" s="1021"/>
      <c r="DY118" s="1021"/>
      <c r="DZ118" s="1022"/>
    </row>
    <row r="119" spans="1:130" s="248" customFormat="1" ht="26.25" customHeight="1" x14ac:dyDescent="0.2">
      <c r="A119" s="1117"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444</v>
      </c>
      <c r="AG119" s="950"/>
      <c r="AH119" s="950"/>
      <c r="AI119" s="950"/>
      <c r="AJ119" s="951"/>
      <c r="AK119" s="952" t="s">
        <v>444</v>
      </c>
      <c r="AL119" s="950"/>
      <c r="AM119" s="950"/>
      <c r="AN119" s="950"/>
      <c r="AO119" s="951"/>
      <c r="AP119" s="953" t="s">
        <v>444</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466</v>
      </c>
      <c r="BP119" s="1064"/>
      <c r="BQ119" s="1055">
        <v>4209529</v>
      </c>
      <c r="BR119" s="1056"/>
      <c r="BS119" s="1056"/>
      <c r="BT119" s="1056"/>
      <c r="BU119" s="1056"/>
      <c r="BV119" s="1056">
        <v>4371333</v>
      </c>
      <c r="BW119" s="1056"/>
      <c r="BX119" s="1056"/>
      <c r="BY119" s="1056"/>
      <c r="BZ119" s="1056"/>
      <c r="CA119" s="1056">
        <v>4406730</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444</v>
      </c>
      <c r="DH119" s="1042"/>
      <c r="DI119" s="1042"/>
      <c r="DJ119" s="1042"/>
      <c r="DK119" s="1043"/>
      <c r="DL119" s="1041" t="s">
        <v>444</v>
      </c>
      <c r="DM119" s="1042"/>
      <c r="DN119" s="1042"/>
      <c r="DO119" s="1042"/>
      <c r="DP119" s="1043"/>
      <c r="DQ119" s="1041" t="s">
        <v>438</v>
      </c>
      <c r="DR119" s="1042"/>
      <c r="DS119" s="1042"/>
      <c r="DT119" s="1042"/>
      <c r="DU119" s="1043"/>
      <c r="DV119" s="1044" t="s">
        <v>438</v>
      </c>
      <c r="DW119" s="1045"/>
      <c r="DX119" s="1045"/>
      <c r="DY119" s="1045"/>
      <c r="DZ119" s="1046"/>
    </row>
    <row r="120" spans="1:130" s="248" customFormat="1" ht="26.25" customHeight="1" x14ac:dyDescent="0.2">
      <c r="A120" s="1118"/>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444</v>
      </c>
      <c r="AG120" s="1017"/>
      <c r="AH120" s="1017"/>
      <c r="AI120" s="1017"/>
      <c r="AJ120" s="1018"/>
      <c r="AK120" s="1019" t="s">
        <v>438</v>
      </c>
      <c r="AL120" s="1017"/>
      <c r="AM120" s="1017"/>
      <c r="AN120" s="1017"/>
      <c r="AO120" s="1018"/>
      <c r="AP120" s="1020" t="s">
        <v>444</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6078203</v>
      </c>
      <c r="BR120" s="985"/>
      <c r="BS120" s="985"/>
      <c r="BT120" s="985"/>
      <c r="BU120" s="985"/>
      <c r="BV120" s="985">
        <v>5747309</v>
      </c>
      <c r="BW120" s="985"/>
      <c r="BX120" s="985"/>
      <c r="BY120" s="985"/>
      <c r="BZ120" s="985"/>
      <c r="CA120" s="985">
        <v>5584215</v>
      </c>
      <c r="CB120" s="985"/>
      <c r="CC120" s="985"/>
      <c r="CD120" s="985"/>
      <c r="CE120" s="985"/>
      <c r="CF120" s="999">
        <v>415.9</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701115</v>
      </c>
      <c r="DH120" s="985"/>
      <c r="DI120" s="985"/>
      <c r="DJ120" s="985"/>
      <c r="DK120" s="985"/>
      <c r="DL120" s="985">
        <v>669680</v>
      </c>
      <c r="DM120" s="985"/>
      <c r="DN120" s="985"/>
      <c r="DO120" s="985"/>
      <c r="DP120" s="985"/>
      <c r="DQ120" s="985">
        <v>629239</v>
      </c>
      <c r="DR120" s="985"/>
      <c r="DS120" s="985"/>
      <c r="DT120" s="985"/>
      <c r="DU120" s="985"/>
      <c r="DV120" s="986">
        <v>46.9</v>
      </c>
      <c r="DW120" s="986"/>
      <c r="DX120" s="986"/>
      <c r="DY120" s="986"/>
      <c r="DZ120" s="987"/>
    </row>
    <row r="121" spans="1:130" s="248" customFormat="1" ht="26.25" customHeight="1" x14ac:dyDescent="0.2">
      <c r="A121" s="1118"/>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444</v>
      </c>
      <c r="AG121" s="1017"/>
      <c r="AH121" s="1017"/>
      <c r="AI121" s="1017"/>
      <c r="AJ121" s="1018"/>
      <c r="AK121" s="1019" t="s">
        <v>444</v>
      </c>
      <c r="AL121" s="1017"/>
      <c r="AM121" s="1017"/>
      <c r="AN121" s="1017"/>
      <c r="AO121" s="1018"/>
      <c r="AP121" s="1020" t="s">
        <v>444</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216944</v>
      </c>
      <c r="BR121" s="978"/>
      <c r="BS121" s="978"/>
      <c r="BT121" s="978"/>
      <c r="BU121" s="978"/>
      <c r="BV121" s="978">
        <v>153294</v>
      </c>
      <c r="BW121" s="978"/>
      <c r="BX121" s="978"/>
      <c r="BY121" s="978"/>
      <c r="BZ121" s="978"/>
      <c r="CA121" s="978">
        <v>173854</v>
      </c>
      <c r="CB121" s="978"/>
      <c r="CC121" s="978"/>
      <c r="CD121" s="978"/>
      <c r="CE121" s="978"/>
      <c r="CF121" s="972">
        <v>12.9</v>
      </c>
      <c r="CG121" s="973"/>
      <c r="CH121" s="973"/>
      <c r="CI121" s="973"/>
      <c r="CJ121" s="973"/>
      <c r="CK121" s="1068"/>
      <c r="CL121" s="1069"/>
      <c r="CM121" s="1069"/>
      <c r="CN121" s="1069"/>
      <c r="CO121" s="1070"/>
      <c r="CP121" s="1078"/>
      <c r="CQ121" s="1079"/>
      <c r="CR121" s="1079"/>
      <c r="CS121" s="1079"/>
      <c r="CT121" s="1079"/>
      <c r="CU121" s="1079"/>
      <c r="CV121" s="1079"/>
      <c r="CW121" s="1079"/>
      <c r="CX121" s="1079"/>
      <c r="CY121" s="1079"/>
      <c r="CZ121" s="1079"/>
      <c r="DA121" s="1079"/>
      <c r="DB121" s="1079"/>
      <c r="DC121" s="1079"/>
      <c r="DD121" s="1079"/>
      <c r="DE121" s="1079"/>
      <c r="DF121" s="1080"/>
      <c r="DG121" s="977"/>
      <c r="DH121" s="978"/>
      <c r="DI121" s="978"/>
      <c r="DJ121" s="978"/>
      <c r="DK121" s="978"/>
      <c r="DL121" s="978"/>
      <c r="DM121" s="978"/>
      <c r="DN121" s="978"/>
      <c r="DO121" s="978"/>
      <c r="DP121" s="978"/>
      <c r="DQ121" s="978"/>
      <c r="DR121" s="978"/>
      <c r="DS121" s="978"/>
      <c r="DT121" s="978"/>
      <c r="DU121" s="978"/>
      <c r="DV121" s="979"/>
      <c r="DW121" s="979"/>
      <c r="DX121" s="979"/>
      <c r="DY121" s="979"/>
      <c r="DZ121" s="980"/>
    </row>
    <row r="122" spans="1:130" s="248" customFormat="1" ht="26.25" customHeight="1" x14ac:dyDescent="0.2">
      <c r="A122" s="1118"/>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441</v>
      </c>
      <c r="AG122" s="1017"/>
      <c r="AH122" s="1017"/>
      <c r="AI122" s="1017"/>
      <c r="AJ122" s="1018"/>
      <c r="AK122" s="1019" t="s">
        <v>444</v>
      </c>
      <c r="AL122" s="1017"/>
      <c r="AM122" s="1017"/>
      <c r="AN122" s="1017"/>
      <c r="AO122" s="1018"/>
      <c r="AP122" s="1020" t="s">
        <v>438</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2676268</v>
      </c>
      <c r="BR122" s="1056"/>
      <c r="BS122" s="1056"/>
      <c r="BT122" s="1056"/>
      <c r="BU122" s="1056"/>
      <c r="BV122" s="1056">
        <v>2839663</v>
      </c>
      <c r="BW122" s="1056"/>
      <c r="BX122" s="1056"/>
      <c r="BY122" s="1056"/>
      <c r="BZ122" s="1056"/>
      <c r="CA122" s="1056">
        <v>2795304</v>
      </c>
      <c r="CB122" s="1056"/>
      <c r="CC122" s="1056"/>
      <c r="CD122" s="1056"/>
      <c r="CE122" s="1056"/>
      <c r="CF122" s="1076">
        <v>208.2</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2">
      <c r="A123" s="1118"/>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444</v>
      </c>
      <c r="AB123" s="1017"/>
      <c r="AC123" s="1017"/>
      <c r="AD123" s="1017"/>
      <c r="AE123" s="1018"/>
      <c r="AF123" s="1019" t="s">
        <v>438</v>
      </c>
      <c r="AG123" s="1017"/>
      <c r="AH123" s="1017"/>
      <c r="AI123" s="1017"/>
      <c r="AJ123" s="1018"/>
      <c r="AK123" s="1019" t="s">
        <v>438</v>
      </c>
      <c r="AL123" s="1017"/>
      <c r="AM123" s="1017"/>
      <c r="AN123" s="1017"/>
      <c r="AO123" s="1018"/>
      <c r="AP123" s="1020" t="s">
        <v>438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475</v>
      </c>
      <c r="BP123" s="1064"/>
      <c r="BQ123" s="1124">
        <v>8971415</v>
      </c>
      <c r="BR123" s="1090"/>
      <c r="BS123" s="1090"/>
      <c r="BT123" s="1090"/>
      <c r="BU123" s="1090"/>
      <c r="BV123" s="1090">
        <v>8740266</v>
      </c>
      <c r="BW123" s="1090"/>
      <c r="BX123" s="1090"/>
      <c r="BY123" s="1090"/>
      <c r="BZ123" s="1090"/>
      <c r="CA123" s="1090">
        <v>8553373</v>
      </c>
      <c r="CB123" s="1090"/>
      <c r="CC123" s="1090"/>
      <c r="CD123" s="1090"/>
      <c r="CE123" s="1090"/>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8"/>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441</v>
      </c>
      <c r="AB124" s="1017"/>
      <c r="AC124" s="1017"/>
      <c r="AD124" s="1017"/>
      <c r="AE124" s="1018"/>
      <c r="AF124" s="1019" t="s">
        <v>441</v>
      </c>
      <c r="AG124" s="1017"/>
      <c r="AH124" s="1017"/>
      <c r="AI124" s="1017"/>
      <c r="AJ124" s="1018"/>
      <c r="AK124" s="1019" t="s">
        <v>441</v>
      </c>
      <c r="AL124" s="1017"/>
      <c r="AM124" s="1017"/>
      <c r="AN124" s="1017"/>
      <c r="AO124" s="1018"/>
      <c r="AP124" s="1020" t="s">
        <v>441</v>
      </c>
      <c r="AQ124" s="1021"/>
      <c r="AR124" s="1021"/>
      <c r="AS124" s="1021"/>
      <c r="AT124" s="1022"/>
      <c r="AU124" s="1120" t="s">
        <v>476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441</v>
      </c>
      <c r="BR124" s="1086"/>
      <c r="BS124" s="1086"/>
      <c r="BT124" s="1086"/>
      <c r="BU124" s="1086"/>
      <c r="BV124" s="1086" t="s">
        <v>441</v>
      </c>
      <c r="BW124" s="1086"/>
      <c r="BX124" s="1086"/>
      <c r="BY124" s="1086"/>
      <c r="BZ124" s="1086"/>
      <c r="CA124" s="1086" t="s">
        <v>441</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393</v>
      </c>
      <c r="DH124" s="1042"/>
      <c r="DI124" s="1042"/>
      <c r="DJ124" s="1042"/>
      <c r="DK124" s="1043"/>
      <c r="DL124" s="1041" t="s">
        <v>393</v>
      </c>
      <c r="DM124" s="1042"/>
      <c r="DN124" s="1042"/>
      <c r="DO124" s="1042"/>
      <c r="DP124" s="1043"/>
      <c r="DQ124" s="1041" t="s">
        <v>174</v>
      </c>
      <c r="DR124" s="1042"/>
      <c r="DS124" s="1042"/>
      <c r="DT124" s="1042"/>
      <c r="DU124" s="1043"/>
      <c r="DV124" s="1044" t="s">
        <v>439</v>
      </c>
      <c r="DW124" s="1045"/>
      <c r="DX124" s="1045"/>
      <c r="DY124" s="1045"/>
      <c r="DZ124" s="1046"/>
    </row>
    <row r="125" spans="1:130" s="248" customFormat="1" ht="26.25" customHeight="1" x14ac:dyDescent="0.2">
      <c r="A125" s="1118"/>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478</v>
      </c>
      <c r="AG125" s="1017"/>
      <c r="AH125" s="1017"/>
      <c r="AI125" s="1017"/>
      <c r="AJ125" s="1018"/>
      <c r="AK125" s="1019" t="s">
        <v>393</v>
      </c>
      <c r="AL125" s="1017"/>
      <c r="AM125" s="1017"/>
      <c r="AN125" s="1017"/>
      <c r="AO125" s="1018"/>
      <c r="AP125" s="1020" t="s">
        <v>479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482</v>
      </c>
      <c r="DH125" s="985"/>
      <c r="DI125" s="985"/>
      <c r="DJ125" s="985"/>
      <c r="DK125" s="985"/>
      <c r="DL125" s="985" t="s">
        <v>174</v>
      </c>
      <c r="DM125" s="985"/>
      <c r="DN125" s="985"/>
      <c r="DO125" s="985"/>
      <c r="DP125" s="985"/>
      <c r="DQ125" s="985" t="s">
        <v>438</v>
      </c>
      <c r="DR125" s="985"/>
      <c r="DS125" s="985"/>
      <c r="DT125" s="985"/>
      <c r="DU125" s="985"/>
      <c r="DV125" s="986" t="s">
        <v>479</v>
      </c>
      <c r="DW125" s="986"/>
      <c r="DX125" s="986"/>
      <c r="DY125" s="986"/>
      <c r="DZ125" s="987"/>
    </row>
    <row r="126" spans="1:130" s="248" customFormat="1" ht="26.25" customHeight="1" thickBot="1" x14ac:dyDescent="0.25">
      <c r="A126" s="1118"/>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483</v>
      </c>
      <c r="AB126" s="1017"/>
      <c r="AC126" s="1017"/>
      <c r="AD126" s="1017"/>
      <c r="AE126" s="1018"/>
      <c r="AF126" s="1019" t="s">
        <v>393</v>
      </c>
      <c r="AG126" s="1017"/>
      <c r="AH126" s="1017"/>
      <c r="AI126" s="1017"/>
      <c r="AJ126" s="1018"/>
      <c r="AK126" s="1019" t="s">
        <v>439</v>
      </c>
      <c r="AL126" s="1017"/>
      <c r="AM126" s="1017"/>
      <c r="AN126" s="1017"/>
      <c r="AO126" s="1018"/>
      <c r="AP126" s="1020" t="s">
        <v>439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479</v>
      </c>
      <c r="DH126" s="978"/>
      <c r="DI126" s="978"/>
      <c r="DJ126" s="978"/>
      <c r="DK126" s="978"/>
      <c r="DL126" s="978" t="s">
        <v>438</v>
      </c>
      <c r="DM126" s="978"/>
      <c r="DN126" s="978"/>
      <c r="DO126" s="978"/>
      <c r="DP126" s="978"/>
      <c r="DQ126" s="978" t="s">
        <v>393</v>
      </c>
      <c r="DR126" s="978"/>
      <c r="DS126" s="978"/>
      <c r="DT126" s="978"/>
      <c r="DU126" s="978"/>
      <c r="DV126" s="979" t="s">
        <v>485</v>
      </c>
      <c r="DW126" s="979"/>
      <c r="DX126" s="979"/>
      <c r="DY126" s="979"/>
      <c r="DZ126" s="980"/>
    </row>
    <row r="127" spans="1:130" s="248" customFormat="1" ht="26.25" customHeight="1" x14ac:dyDescent="0.2">
      <c r="A127" s="1119"/>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487</v>
      </c>
      <c r="AB127" s="1017"/>
      <c r="AC127" s="1017"/>
      <c r="AD127" s="1017"/>
      <c r="AE127" s="1018"/>
      <c r="AF127" s="1019" t="s">
        <v>438</v>
      </c>
      <c r="AG127" s="1017"/>
      <c r="AH127" s="1017"/>
      <c r="AI127" s="1017"/>
      <c r="AJ127" s="1018"/>
      <c r="AK127" s="1019" t="s">
        <v>438</v>
      </c>
      <c r="AL127" s="1017"/>
      <c r="AM127" s="1017"/>
      <c r="AN127" s="1017"/>
      <c r="AO127" s="1018"/>
      <c r="AP127" s="1020" t="s">
        <v>488</v>
      </c>
      <c r="AQ127" s="1021"/>
      <c r="AR127" s="1021"/>
      <c r="AS127" s="1021"/>
      <c r="AT127" s="1022"/>
      <c r="AU127" s="284"/>
      <c r="AV127" s="284"/>
      <c r="AW127" s="284"/>
      <c r="AX127" s="1091" t="s">
        <v>489</v>
      </c>
      <c r="AY127" s="1092"/>
      <c r="AZ127" s="1092"/>
      <c r="BA127" s="1092"/>
      <c r="BB127" s="1092"/>
      <c r="BC127" s="1092"/>
      <c r="BD127" s="1092"/>
      <c r="BE127" s="1093"/>
      <c r="BF127" s="1094" t="s">
        <v>490</v>
      </c>
      <c r="BG127" s="1092"/>
      <c r="BH127" s="1092"/>
      <c r="BI127" s="1092"/>
      <c r="BJ127" s="1092"/>
      <c r="BK127" s="1092"/>
      <c r="BL127" s="1093"/>
      <c r="BM127" s="1094" t="s">
        <v>491</v>
      </c>
      <c r="BN127" s="1092"/>
      <c r="BO127" s="1092"/>
      <c r="BP127" s="1092"/>
      <c r="BQ127" s="1092"/>
      <c r="BR127" s="1092"/>
      <c r="BS127" s="1093"/>
      <c r="BT127" s="1094" t="s">
        <v>492</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439</v>
      </c>
      <c r="DH127" s="978"/>
      <c r="DI127" s="978"/>
      <c r="DJ127" s="978"/>
      <c r="DK127" s="978"/>
      <c r="DL127" s="978" t="s">
        <v>393</v>
      </c>
      <c r="DM127" s="978"/>
      <c r="DN127" s="978"/>
      <c r="DO127" s="978"/>
      <c r="DP127" s="978"/>
      <c r="DQ127" s="978" t="s">
        <v>393</v>
      </c>
      <c r="DR127" s="978"/>
      <c r="DS127" s="978"/>
      <c r="DT127" s="978"/>
      <c r="DU127" s="978"/>
      <c r="DV127" s="979" t="s">
        <v>438</v>
      </c>
      <c r="DW127" s="979"/>
      <c r="DX127" s="979"/>
      <c r="DY127" s="979"/>
      <c r="DZ127" s="980"/>
    </row>
    <row r="128" spans="1:130" s="248" customFormat="1" ht="26.25" customHeight="1" thickBot="1" x14ac:dyDescent="0.25">
      <c r="A128" s="1102" t="s">
        <v>494</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495</v>
      </c>
      <c r="X128" s="1104"/>
      <c r="Y128" s="1104"/>
      <c r="Z128" s="1105"/>
      <c r="AA128" s="1106" t="s">
        <v>393</v>
      </c>
      <c r="AB128" s="1107"/>
      <c r="AC128" s="1107"/>
      <c r="AD128" s="1107"/>
      <c r="AE128" s="1108"/>
      <c r="AF128" s="1109" t="s">
        <v>496</v>
      </c>
      <c r="AG128" s="1107"/>
      <c r="AH128" s="1107"/>
      <c r="AI128" s="1107"/>
      <c r="AJ128" s="1108"/>
      <c r="AK128" s="1109" t="s">
        <v>439</v>
      </c>
      <c r="AL128" s="1107"/>
      <c r="AM128" s="1107"/>
      <c r="AN128" s="1107"/>
      <c r="AO128" s="1108"/>
      <c r="AP128" s="1110"/>
      <c r="AQ128" s="1111"/>
      <c r="AR128" s="1111"/>
      <c r="AS128" s="1111"/>
      <c r="AT128" s="1112"/>
      <c r="AU128" s="284"/>
      <c r="AV128" s="284"/>
      <c r="AW128" s="284"/>
      <c r="AX128" s="946" t="s">
        <v>497</v>
      </c>
      <c r="AY128" s="947"/>
      <c r="AZ128" s="947"/>
      <c r="BA128" s="947"/>
      <c r="BB128" s="947"/>
      <c r="BC128" s="947"/>
      <c r="BD128" s="947"/>
      <c r="BE128" s="948"/>
      <c r="BF128" s="1113" t="s">
        <v>439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496</v>
      </c>
      <c r="DH128" s="1099"/>
      <c r="DI128" s="1099"/>
      <c r="DJ128" s="1099"/>
      <c r="DK128" s="1099"/>
      <c r="DL128" s="1099" t="s">
        <v>482</v>
      </c>
      <c r="DM128" s="1099"/>
      <c r="DN128" s="1099"/>
      <c r="DO128" s="1099"/>
      <c r="DP128" s="1099"/>
      <c r="DQ128" s="1099" t="s">
        <v>438</v>
      </c>
      <c r="DR128" s="1099"/>
      <c r="DS128" s="1099"/>
      <c r="DT128" s="1099"/>
      <c r="DU128" s="1099"/>
      <c r="DV128" s="1100" t="s">
        <v>499</v>
      </c>
      <c r="DW128" s="1100"/>
      <c r="DX128" s="1100"/>
      <c r="DY128" s="1100"/>
      <c r="DZ128" s="1101"/>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1427997</v>
      </c>
      <c r="AB129" s="1017"/>
      <c r="AC129" s="1017"/>
      <c r="AD129" s="1017"/>
      <c r="AE129" s="1018"/>
      <c r="AF129" s="1019">
        <v>1467171</v>
      </c>
      <c r="AG129" s="1017"/>
      <c r="AH129" s="1017"/>
      <c r="AI129" s="1017"/>
      <c r="AJ129" s="1018"/>
      <c r="AK129" s="1019">
        <v>1588777</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502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216641</v>
      </c>
      <c r="AB130" s="1017"/>
      <c r="AC130" s="1017"/>
      <c r="AD130" s="1017"/>
      <c r="AE130" s="1018"/>
      <c r="AF130" s="1019">
        <v>228999</v>
      </c>
      <c r="AG130" s="1017"/>
      <c r="AH130" s="1017"/>
      <c r="AI130" s="1017"/>
      <c r="AJ130" s="1018"/>
      <c r="AK130" s="1019">
        <v>245944</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7.1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1211356</v>
      </c>
      <c r="AB131" s="1042"/>
      <c r="AC131" s="1042"/>
      <c r="AD131" s="1042"/>
      <c r="AE131" s="1043"/>
      <c r="AF131" s="1041">
        <v>1238172</v>
      </c>
      <c r="AG131" s="1042"/>
      <c r="AH131" s="1042"/>
      <c r="AI131" s="1042"/>
      <c r="AJ131" s="1043"/>
      <c r="AK131" s="1041">
        <v>1342833</v>
      </c>
      <c r="AL131" s="1042"/>
      <c r="AM131" s="1042"/>
      <c r="AN131" s="1042"/>
      <c r="AO131" s="1043"/>
      <c r="AP131" s="1172"/>
      <c r="AQ131" s="1173"/>
      <c r="AR131" s="1173"/>
      <c r="AS131" s="1173"/>
      <c r="AT131" s="1174"/>
      <c r="AU131" s="286"/>
      <c r="AV131" s="286"/>
      <c r="AW131" s="286"/>
      <c r="AX131" s="1144" t="s">
        <v>507</v>
      </c>
      <c r="AY131" s="1096"/>
      <c r="AZ131" s="1096"/>
      <c r="BA131" s="1096"/>
      <c r="BB131" s="1096"/>
      <c r="BC131" s="1096"/>
      <c r="BD131" s="1096"/>
      <c r="BE131" s="1097"/>
      <c r="BF131" s="1145" t="s">
        <v>488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6.8081554889999998</v>
      </c>
      <c r="AB132" s="1158"/>
      <c r="AC132" s="1158"/>
      <c r="AD132" s="1158"/>
      <c r="AE132" s="1159"/>
      <c r="AF132" s="1160">
        <v>7.3501096779999999</v>
      </c>
      <c r="AG132" s="1158"/>
      <c r="AH132" s="1158"/>
      <c r="AI132" s="1158"/>
      <c r="AJ132" s="1159"/>
      <c r="AK132" s="1160">
        <v>7.4263143669999998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5</v>
      </c>
      <c r="AB133" s="1141"/>
      <c r="AC133" s="1141"/>
      <c r="AD133" s="1141"/>
      <c r="AE133" s="1142"/>
      <c r="AF133" s="1140">
        <v>6.7</v>
      </c>
      <c r="AG133" s="1141"/>
      <c r="AH133" s="1141"/>
      <c r="AI133" s="1141"/>
      <c r="AJ133" s="1142"/>
      <c r="AK133" s="1140">
        <v>7.1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A7ANZpN2ka2XNNLiZhCQhK1vO1w4ZXx79tKvvAtMdAUOfs7chqSY46LbjCqyOH0aDxPsOy5WprBz8vurAxLOA==" saltValue="fBvNQgwO/sf2wxclbBPD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X51" sqref="CX5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QRqCTymAjob7uN1Xpa1PbCySKFsbPC2UHpTk1Chv125MJeGUWC8YLK8R2FhwxzjRdlu2nPhbemwMd+ZJnNBg==" saltValue="5SAQmAbRofZeMti7vQMI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TuLRZPDDH67vAuLKbUGM2I6c34GekR0GhsiEWY5m87YiaezVxrtODoOCtNlTfEBP8qahHKUzQI1oafSz7RWTw==" saltValue="1VBmMTeKBZLN05eS9Jbm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553884</v>
      </c>
      <c r="AP9" s="314">
        <v>419291</v>
      </c>
      <c r="AQ9" s="315">
        <v>199723</v>
      </c>
      <c r="AR9" s="316">
        <v>109.9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116328</v>
      </c>
      <c r="AP10" s="317">
        <v>88061</v>
      </c>
      <c r="AQ10" s="318">
        <v>26472</v>
      </c>
      <c r="AR10" s="319">
        <v>232.7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v>1310</v>
      </c>
      <c r="AR11" s="319" t="s">
        <v>522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t="s">
        <v>522</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22233</v>
      </c>
      <c r="AP13" s="317">
        <v>16830</v>
      </c>
      <c r="AQ13" s="318">
        <v>7770</v>
      </c>
      <c r="AR13" s="319">
        <v>116.6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26216</v>
      </c>
      <c r="AP14" s="317">
        <v>19846</v>
      </c>
      <c r="AQ14" s="318">
        <v>5092</v>
      </c>
      <c r="AR14" s="319">
        <v>289.7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-45021</v>
      </c>
      <c r="AP15" s="317">
        <v>-34081</v>
      </c>
      <c r="AQ15" s="318">
        <v>-15881</v>
      </c>
      <c r="AR15" s="319">
        <v>114.6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673640</v>
      </c>
      <c r="AP16" s="317">
        <v>509947</v>
      </c>
      <c r="AQ16" s="318">
        <v>224486</v>
      </c>
      <c r="AR16" s="319">
        <v>127.2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38.61</v>
      </c>
      <c r="AP21" s="331">
        <v>20.23</v>
      </c>
      <c r="AQ21" s="332">
        <v>18.38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97.3</v>
      </c>
      <c r="AP22" s="336">
        <v>95.4</v>
      </c>
      <c r="AQ22" s="337">
        <v>1.9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268665</v>
      </c>
      <c r="AP32" s="345">
        <v>203380</v>
      </c>
      <c r="AQ32" s="346">
        <v>117380</v>
      </c>
      <c r="AR32" s="347">
        <v>73.3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522</v>
      </c>
      <c r="AP34" s="345" t="s">
        <v>522</v>
      </c>
      <c r="AQ34" s="346" t="s">
        <v>522</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68451</v>
      </c>
      <c r="AP35" s="345">
        <v>51818</v>
      </c>
      <c r="AQ35" s="346">
        <v>31875</v>
      </c>
      <c r="AR35" s="347">
        <v>62.6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8551</v>
      </c>
      <c r="AP36" s="345">
        <v>6473</v>
      </c>
      <c r="AQ36" s="346">
        <v>2465</v>
      </c>
      <c r="AR36" s="347">
        <v>162.6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t="s">
        <v>522</v>
      </c>
      <c r="AP37" s="345" t="s">
        <v>522</v>
      </c>
      <c r="AQ37" s="346">
        <v>285</v>
      </c>
      <c r="AR37" s="347" t="s">
        <v>522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522</v>
      </c>
      <c r="AP38" s="348" t="s">
        <v>522</v>
      </c>
      <c r="AQ38" s="349">
        <v>17</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t="s">
        <v>522</v>
      </c>
      <c r="AP39" s="345" t="s">
        <v>522</v>
      </c>
      <c r="AQ39" s="346">
        <v>-3552</v>
      </c>
      <c r="AR39" s="347" t="s">
        <v>522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-245944</v>
      </c>
      <c r="AP40" s="345">
        <v>-186180</v>
      </c>
      <c r="AQ40" s="346">
        <v>-113436</v>
      </c>
      <c r="AR40" s="347">
        <v>64.099999999999994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99723</v>
      </c>
      <c r="AP41" s="345">
        <v>75491</v>
      </c>
      <c r="AQ41" s="346">
        <v>35033</v>
      </c>
      <c r="AR41" s="347">
        <v>115.5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520717</v>
      </c>
      <c r="AN51" s="367">
        <v>347840</v>
      </c>
      <c r="AO51" s="368">
        <v>10.3</v>
      </c>
      <c r="AP51" s="369">
        <v>237994</v>
      </c>
      <c r="AQ51" s="370">
        <v>-17.3</v>
      </c>
      <c r="AR51" s="371">
        <v>27.6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328273</v>
      </c>
      <c r="AN52" s="375">
        <v>219287</v>
      </c>
      <c r="AO52" s="376">
        <v>34.4</v>
      </c>
      <c r="AP52" s="377">
        <v>110361</v>
      </c>
      <c r="AQ52" s="378">
        <v>-24.7</v>
      </c>
      <c r="AR52" s="379">
        <v>59.1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726169</v>
      </c>
      <c r="AN53" s="367">
        <v>495003</v>
      </c>
      <c r="AO53" s="368">
        <v>42.3</v>
      </c>
      <c r="AP53" s="369">
        <v>267911</v>
      </c>
      <c r="AQ53" s="370">
        <v>12.6</v>
      </c>
      <c r="AR53" s="371">
        <v>29.7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413173</v>
      </c>
      <c r="AN54" s="375">
        <v>281645</v>
      </c>
      <c r="AO54" s="376">
        <v>28.4</v>
      </c>
      <c r="AP54" s="377">
        <v>106425</v>
      </c>
      <c r="AQ54" s="378">
        <v>-3.6</v>
      </c>
      <c r="AR54" s="379">
        <v>32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687235</v>
      </c>
      <c r="AN55" s="367">
        <v>483288</v>
      </c>
      <c r="AO55" s="368">
        <v>-2.4</v>
      </c>
      <c r="AP55" s="369">
        <v>228215</v>
      </c>
      <c r="AQ55" s="370">
        <v>-14.8</v>
      </c>
      <c r="AR55" s="371">
        <v>12.4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483562</v>
      </c>
      <c r="AN56" s="375">
        <v>340058</v>
      </c>
      <c r="AO56" s="376">
        <v>20.7</v>
      </c>
      <c r="AP56" s="377">
        <v>117571</v>
      </c>
      <c r="AQ56" s="378">
        <v>10.5</v>
      </c>
      <c r="AR56" s="379">
        <v>10.199999999999999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564023</v>
      </c>
      <c r="AN57" s="367">
        <v>414418</v>
      </c>
      <c r="AO57" s="368">
        <v>-14.3</v>
      </c>
      <c r="AP57" s="369">
        <v>264232</v>
      </c>
      <c r="AQ57" s="370">
        <v>15.8</v>
      </c>
      <c r="AR57" s="371">
        <v>-30.1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373477</v>
      </c>
      <c r="AN58" s="375">
        <v>274414</v>
      </c>
      <c r="AO58" s="376">
        <v>-19.3</v>
      </c>
      <c r="AP58" s="377">
        <v>133959</v>
      </c>
      <c r="AQ58" s="378">
        <v>13.9</v>
      </c>
      <c r="AR58" s="379">
        <v>-33.200000000000003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560836</v>
      </c>
      <c r="AN59" s="367">
        <v>424554</v>
      </c>
      <c r="AO59" s="368">
        <v>2.4</v>
      </c>
      <c r="AP59" s="369">
        <v>263613</v>
      </c>
      <c r="AQ59" s="370">
        <v>-0.2</v>
      </c>
      <c r="AR59" s="371">
        <v>2.6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252853</v>
      </c>
      <c r="AN60" s="375">
        <v>191410</v>
      </c>
      <c r="AO60" s="376">
        <v>-30.2</v>
      </c>
      <c r="AP60" s="377">
        <v>128823</v>
      </c>
      <c r="AQ60" s="378">
        <v>-3.8</v>
      </c>
      <c r="AR60" s="379">
        <v>-26.4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611796</v>
      </c>
      <c r="AN61" s="382">
        <v>433021</v>
      </c>
      <c r="AO61" s="383">
        <v>7.7</v>
      </c>
      <c r="AP61" s="384">
        <v>252393</v>
      </c>
      <c r="AQ61" s="385">
        <v>-0.8</v>
      </c>
      <c r="AR61" s="371">
        <v>8.5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370268</v>
      </c>
      <c r="AN62" s="375">
        <v>261363</v>
      </c>
      <c r="AO62" s="376">
        <v>6.8</v>
      </c>
      <c r="AP62" s="377">
        <v>119428</v>
      </c>
      <c r="AQ62" s="378">
        <v>-1.5</v>
      </c>
      <c r="AR62" s="379">
        <v>8.3000000000000007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fTAbnod4XisikzOjQVMdD9Xabe70xhilH4E7k6l3k1/X2GH4njQI5d3vULXrI2Sxkaen/TxJDDjcxe5hzcRQ==" saltValue="/KRnwmN2Ij9VL5ilsG46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abSelected="1" topLeftCell="A43"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0" spans="125:125" ht="13.5" hidden="1" customHeight="1" x14ac:dyDescent="0.2"/>
    <row r="121" spans="125:125" ht="13.5" hidden="1" customHeight="1" x14ac:dyDescent="0.2">
      <c r="DU121" s="292"/>
    </row>
  </sheetData>
  <sheetProtection algorithmName="SHA-512" hashValue="O1nigBv560kniUi1S273UchRt9rcPtXWMaHaXRKDNZCBqXJChlo3eKGx3VVN/ejbrcrP8NnESzYV/MQsEB9RMA==" saltValue="m2NeUOnUgMbCavgOmrRo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85" zoomScaleNormal="100" zoomScaleSheetLayoutView="55" workbookViewId="0">
      <selection activeCell="AE49" sqref="AE49"/>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Rky0ACMZLcQpqoBOINYmA5eTHKRAdh7Ac216pmwfzlfi7bmKEBS/iIRJCGflnA6eS52YREU/7q4Ov2XDJR3R4w==" saltValue="vL68PKFRra9ckzmb/Pw6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0" t="s">
        <v>3</v>
      </c>
      <c r="D47" s="1200"/>
      <c r="E47" s="1201"/>
      <c r="F47" s="11">
        <v>126.39</v>
      </c>
      <c r="G47" s="12">
        <v>136.06</v>
      </c>
      <c r="H47" s="12">
        <v>129.82</v>
      </c>
      <c r="I47" s="12">
        <v>114.6</v>
      </c>
      <c r="J47" s="13">
        <v>103.54</v>
      </c>
    </row>
    <row r="48" spans="2:10" ht="57.75" customHeight="1" x14ac:dyDescent="0.2">
      <c r="B48" s="14"/>
      <c r="C48" s="1202" t="s">
        <v>4</v>
      </c>
      <c r="D48" s="1202"/>
      <c r="E48" s="1203"/>
      <c r="F48" s="15">
        <v>22.16</v>
      </c>
      <c r="G48" s="16">
        <v>17.8</v>
      </c>
      <c r="H48" s="16">
        <v>14.48</v>
      </c>
      <c r="I48" s="16">
        <v>16.05</v>
      </c>
      <c r="J48" s="17">
        <v>15</v>
      </c>
    </row>
    <row r="49" spans="2:10" ht="57.75" customHeight="1" thickBot="1" x14ac:dyDescent="0.25">
      <c r="B49" s="18"/>
      <c r="C49" s="1204" t="s">
        <v>5</v>
      </c>
      <c r="D49" s="1204"/>
      <c r="E49" s="1205"/>
      <c r="F49" s="19">
        <v>7.09</v>
      </c>
      <c r="G49" s="20" t="s">
        <v>569</v>
      </c>
      <c r="H49" s="20" t="s">
        <v>570</v>
      </c>
      <c r="I49" s="20" t="s">
        <v>571</v>
      </c>
      <c r="J49" s="21" t="s">
        <v>572</v>
      </c>
    </row>
    <row r="50" spans="2:10" ht="13.5" customHeight="1" x14ac:dyDescent="0.2"/>
  </sheetData>
  <sheetProtection algorithmName="SHA-512" hashValue="Ls6s34Pm9FejHJdEqor2V9PTPzBxgKKU3v+9+/dG81HCx56bO5uwc20AOd3El0wslpys/4E92g5fkhG5TPx03A==" saltValue="2E/SYkPcvOgVqDTP7Jc2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2022-03-26T01:28:23Z</cp:lastPrinted>
  <dcterms:created xsi:type="dcterms:W3CDTF">2022-02-02T06:11:28Z</dcterms:created>
  <dcterms:modified xsi:type="dcterms:W3CDTF">2022-03-26T01:29:28Z</dcterms:modified>
  <cp:category/>
</cp:coreProperties>
</file>