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0204\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oncurrentManualCount="2"/>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BE36" i="9"/>
  <c r="AM36" i="9"/>
  <c r="BE35" i="9"/>
  <c r="AM35" i="9"/>
  <c r="CO34" i="9"/>
  <c r="CO35" i="9" s="1"/>
  <c r="CO36" i="9" s="1"/>
  <c r="BW34" i="9"/>
  <c r="BW35" i="9" s="1"/>
  <c r="BW36" i="9" s="1"/>
  <c r="BW37" i="9" s="1"/>
  <c r="BW38" i="9" s="1"/>
  <c r="BW39" i="9" s="1"/>
  <c r="BW40" i="9" s="1"/>
  <c r="AM34" i="9"/>
  <c r="C34" i="9"/>
  <c r="C35" i="9" s="1"/>
  <c r="U34" i="9" l="1"/>
  <c r="U35" i="9" s="1"/>
  <c r="U36" i="9" s="1"/>
  <c r="U37" i="9" s="1"/>
  <c r="U38"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<sst xmlns="http://schemas.openxmlformats.org/spreadsheetml/2006/main" count="1075" uniqueCount="554">
  <si>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</si>
  <si>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</si>
  <si>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</si>
  <si>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</si>
  <si>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</si>
  <si>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</si>
  <si>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</si>
  <si>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</si>
  <si>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</si>
  <si>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</si>
  <si>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</si>
  <si>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</si>
  <si>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</si>
  <si>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</si>
  <si>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</si>
  <si>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</si>
  <si>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</si>
  <si>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</si>
  <si>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</si>
  <si>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</si>
  <si>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</si>
  <si>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</si>
  <si>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</si>
  <si>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</si>
  <si>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</si>
  <si>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</si>
  <si>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</si>
  <si>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</si>
  <si>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</si>
  <si>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</si>
  <si>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</si>
  <si>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</si>
  <si>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</si>
  <si>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</si>
  <si>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</si>
  <si>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</si>
  <si>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</si>
  <si>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</si>
  <si>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</si>
  <si>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</si>
  <si>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</si>
  <si>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</si>
  <si>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</si>
  <si>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</si>
  <si>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</si>
  <si>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</si>
  <si>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</si>
  <si>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</si>
  <si>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</si>
  <si>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</si>
  <si>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</si>
  <si>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</si>
  <si>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</si>
  <si>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</si>
  <si>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</si>
  <si>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</si>
  <si>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</si>
  <si>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</si>
  <si>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</si>
  <si>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</si>
  <si>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</si>
  <si>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</si>
  <si>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</si>
  <si>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</si>
  <si>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</si>
  <si>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</si>
  <si>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</si>
  <si>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</si>
  <si>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</si>
  <si>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</si>
  <si>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</si>
  <si>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</si>
  <si>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</si>
  <si>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</si>
  <si>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</si>
  <si>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</si>
  <si>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</si>
  <si>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</si>
  <si>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</si>
  <si>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</si>
  <si>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</si>
  <si>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</si>
  <si>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</si>
  <si>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</si>
  <si>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</si>
  <si>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</si>
  <si>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</si>
  <si>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</si>
  <si>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</si>
  <si>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</si>
  <si>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</si>
  <si>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</si>
  <si>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</si>
  <si>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</si>
  <si>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</si>
  <si>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</si>
  <si>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</si>
  <si>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</si>
  <si>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</si>
  <si>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</si>
  <si>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</si>
  <si>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</si>
  <si>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</si>
  <si>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</si>
  <si>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</si>
  <si>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</si>
  <si>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</si>
  <si>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</si>
  <si>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</si>
  <si>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</si>
  <si>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</si>
  <si>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</si>
  <si>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</si>
  <si>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</si>
  <si>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</si>
  <si>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</si>
  <si>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</si>
  <si>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</si>
  <si>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</si>
  <si>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</si>
  <si>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</si>
  <si>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</si>
  <si>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</si>
  <si>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</si>
  <si>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</si>
  <si>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</si>
  <si>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</si>
  <si>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</si>
  <si>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</si>
  <si>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</si>
  <si>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</si>
  <si>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</si>
  <si>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</si>
  <si>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</si>
  <si>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</si>
  <si>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</si>
  <si>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</si>
  <si>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</si>
  <si>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</si>
  <si>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</si>
  <si>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</si>
  <si>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</si>
  <si>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</si>
  <si>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</si>
  <si>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</si>
  <si>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</si>
  <si>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</si>
  <si>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</si>
  <si>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</si>
  <si>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</si>
  <si>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</si>
  <si>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</si>
  <si>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</si>
  <si>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</si>
  <si>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</si>
  <si>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</si>
  <si>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</si>
  <si>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</si>
  <si>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</si>
  <si>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</si>
  <si>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</si>
  <si>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</si>
  <si>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</si>
  <si>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</si>
  <si>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</si>
  <si>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</si>
  <si>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</si>
  <si>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</si>
  <si>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</si>
  <si>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</si>
  <si>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</si>
  <si>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</si>
  <si>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</si>
  <si>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</si>
  <si>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</si>
  <si>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</si>
  <si>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</si>
  <si>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</si>
  <si>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</si>
  <si>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</si>
  <si>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</si>
  <si>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</si>
  <si>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</si>
  <si>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</si>
  <si>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</si>
  <si>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</si>
  <si>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</si>
  <si>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</si>
  <si>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</si>
  <si>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</si>
  <si>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</si>
  <si>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</si>
  <si>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</si>
  <si>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</si>
  <si>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</si>
  <si>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</si>
  <si>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</si>
  <si>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奈良県川上村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</si>
  <si>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</si>
  <si>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</si>
  <si>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</si>
  <si>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</si>
  <si>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</si>
  <si>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</si>
  <si>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</si>
  <si>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</si>
  <si>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</si>
  <si>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</si>
  <si>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</si>
  <si>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</si>
  <si>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</si>
  <si>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</si>
  <si>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</si>
  <si>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</si>
  <si>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</si>
  <si>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</si>
  <si>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</si>
  <si>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</si>
  <si>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</si>
  <si>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</si>
  <si>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</si>
  <si>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</si>
  <si>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</si>
  <si>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</si>
  <si>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</si>
  <si>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</si>
  <si>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</si>
  <si>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</si>
  <si>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</si>
  <si>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</si>
  <si>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</si>
  <si>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</si>
  <si>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</si>
  <si>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</si>
  <si>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</si>
  <si>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</si>
  <si>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</si>
  <si>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</si>
  <si>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</si>
  <si>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</si>
  <si>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</si>
  <si>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</si>
  <si>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</si>
  <si>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</si>
  <si>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</si>
  <si>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</si>
  <si>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</si>
  <si>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</si>
  <si>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</si>
  <si>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</si>
  <si>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</si>
  <si>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</si>
  <si>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</si>
  <si>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</si>
  <si>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</si>
  <si>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</si>
  <si>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</si>
  <si>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</si>
  <si>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</si>
  <si>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</si>
  <si>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</si>
  <si>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</si>
  <si>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</si>
  <si>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</si>
  <si>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</si>
  <si>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</si>
  <si>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</si>
  <si>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</si>
  <si>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</si>
  <si>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</si>
  <si>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</si>
  <si>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</si>
  <si>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</si>
  <si>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</si>
  <si>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</si>
  <si>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</si>
  <si>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</si>
  <si>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</si>
  <si>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</si>
  <si>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</si>
  <si>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</si>
  <si>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</si>
  <si>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</si>
  <si>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</si>
  <si>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</si>
  <si>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</si>
  <si>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</si>
  <si>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</si>
  <si>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</si>
  <si>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</si>
  <si>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</si>
  <si>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</si>
  <si>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</si>
  <si>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</si>
  <si>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</si>
  <si>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</si>
  <si>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</si>
  <si>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</si>
  <si>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</si>
  <si>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</si>
  <si>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</si>
  <si>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</si>
  <si>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</si>
  <si>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</si>
  <si>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</si>
  <si>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</si>
  <si>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</si>
  <si>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</si>
  <si>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</si>
  <si>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</si>
  <si>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</si>
  <si>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</si>
  <si>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</si>
  <si>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</si>
  <si>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</si>
  <si>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</si>
  <si>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</si>
  <si>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</si>
  <si>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</si>
  <si>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</si>
  <si>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</si>
  <si>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</si>
  <si>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</si>
  <si>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</si>
  <si>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</si>
  <si>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</si>
  <si>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</si>
  <si>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</si>
  <si>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</si>
  <si>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</si>
  <si>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</si>
  <si>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</si>
  <si>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</si>
  <si>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</si>
  <si>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</si>
  <si>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</si>
  <si>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</si>
  <si>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</si>
  <si>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</si>
  <si>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</si>
  <si>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</si>
  <si>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</si>
  <si>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</si>
  <si>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</si>
  <si>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</si>
  <si>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</si>
  <si>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奈良県川上村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</si>
  <si>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</si>
  <si>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</si>
  <si>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</si>
  <si>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</si>
  <si>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</si>
  <si>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</si>
  <si>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</si>
  <si>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</si>
  <si>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</si>
  <si>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</si>
  <si>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</si>
  <si>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</si>
  <si>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</si>
  <si>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</si>
  <si>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</si>
  <si>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</si>
  <si>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</si>
  <si>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</si>
  <si>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</si>
  <si>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</si>
  <si>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</si>
  <si>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</si>
  <si>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</si>
  <si>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</si>
  <si>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</si>
  <si>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</si>
  <si>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</si>
  <si>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</si>
  <si>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</si>
  <si>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</si>
  <si>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</si>
  <si>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</si>
  <si>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</si>
  <si>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</si>
  <si>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</si>
  <si>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</si>
  <si>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</si>
  <si>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</si>
  <si>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</si>
  <si>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</si>
  <si>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</si>
  <si>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</si>
  <si>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</si>
  <si>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</si>
  <si>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</si>
  <si>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</si>
  <si>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</si>
  <si>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</si>
  <si>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</si>
  <si>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</si>
  <si>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</si>
  <si>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</si>
  <si>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</si>
  <si>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</si>
  <si>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</si>
  <si>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</si>
  <si>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</si>
  <si>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</si>
  <si>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</si>
  <si>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</si>
  <si>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</si>
  <si>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</si>
  <si>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</si>
  <si>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</si>
  <si>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</si>
  <si>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</si>
  <si>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</si>
  <si>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</si>
  <si>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</si>
  <si>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</si>
  <si>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</si>
  <si>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</si>
  <si>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</si>
  <si>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</si>
  <si>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</si>
  <si>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</si>
  <si>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</si>
  <si>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</si>
  <si>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</si>
  <si>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</si>
  <si>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</si>
  <si>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</si>
  <si>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</si>
  <si>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</si>
  <si>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</si>
  <si>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</si>
  <si>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</si>
  <si>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</si>
  <si>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</si>
  <si>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</si>
  <si>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</si>
  <si>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</si>
  <si>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</si>
  <si>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</si>
  <si>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</si>
  <si>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</si>
  <si>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</si>
  <si>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</si>
  <si>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</si>
  <si>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</si>
  <si>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</si>
  <si>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</si>
  <si>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</si>
  <si>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</si>
  <si>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</si>
  <si>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</si>
  <si>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</si>
  <si>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</si>
  <si>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</si>
  <si>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</si>
  <si>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</si>
  <si>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</si>
  <si>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</si>
  <si>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</si>
  <si>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</si>
  <si>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</si>
  <si>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</si>
  <si>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</si>
  <si>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</si>
  <si>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</si>
  <si>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</si>
  <si>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</si>
  <si>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</si>
  <si>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</si>
  <si>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</si>
  <si>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</si>
  <si>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</si>
  <si>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</si>
  <si>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</si>
  <si>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</si>
  <si>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</si>
  <si>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</si>
  <si>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</si>
  <si>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</si>
  <si>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</si>
  <si>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</si>
  <si>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</si>
  <si>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</si>
  <si>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</si>
  <si>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</si>
  <si>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</si>
  <si>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</si>
  <si>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</si>
  <si>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</si>
  <si>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</si>
  <si>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</si>
  <si>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</si>
  <si>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</si>
  <si>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</si>
  <si>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</si>
  <si>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</si>
  <si>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</si>
  <si>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</si>
  <si>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</si>
  <si>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</si>
  <si>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</si>
  <si>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</si>
  <si>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</si>
  <si>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</si>
  <si>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</si>
  <si>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</si>
  <si>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</si>
  <si>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</si>
  <si>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</si>
  <si>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</si>
  <si>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</si>
  <si>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</si>
  <si>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</si>
  <si>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</si>
  <si>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</si>
  <si>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</si>
  <si>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</si>
  <si>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</si>
  <si>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</si>
  <si>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</si>
  <si>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</si>
  <si>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</si>
  <si>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</si>
  <si>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</si>
  <si>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1.51</t>
  </si>
  <si>
    <t>一般会計</t>
  </si>
  <si>
    <t>川上村国民健康保険事業特別会計(事業勘定)</t>
  </si>
  <si>
    <t>川上村介護保険事業特別会計(保険事業勘定)</t>
  </si>
  <si>
    <t>川上村国民健康保険事業特別会計(直診勘定)</t>
  </si>
  <si>
    <t>川上村簡易水道事業特別会計</t>
  </si>
  <si>
    <t>川上村介護保険事業特別会計(サービス事業勘定)</t>
  </si>
  <si>
    <t>川上村歯科診療所特別会計</t>
  </si>
  <si>
    <t>川上村水没者生活再建対策事業特別会計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</si>
  <si>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</si>
  <si>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</si>
  <si>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</si>
  <si>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</si>
  <si>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</si>
  <si>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</si>
  <si>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</si>
  <si>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</si>
  <si>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</si>
  <si>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土地開発公社</t>
    <rPh sb="0" eb="2">
      <t>トチ</t>
    </rPh>
    <rPh sb="2" eb="4">
      <t>カイハツ</t>
    </rPh>
    <rPh sb="4" eb="6">
      <t>コウシャ</t>
    </rPh>
    <phoneticPr fontId="2"/>
  </si>
  <si>
    <t>グリーンパークかわかみ</t>
  </si>
  <si>
    <t>吉野川紀の川源流物語</t>
    <rPh sb="0" eb="3">
      <t>ヨシノガワ</t>
    </rPh>
    <rPh sb="3" eb="4">
      <t>キ</t>
    </rPh>
    <rPh sb="5" eb="6">
      <t>カワ</t>
    </rPh>
    <rPh sb="6" eb="8">
      <t>ゲンリュウ</t>
    </rPh>
    <rPh sb="8" eb="10">
      <t>モノガタリ</t>
    </rPh>
    <phoneticPr fontId="2"/>
  </si>
  <si>
    <t>資金剰余額
/不足額
（実質収支）</t>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</si>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</sst>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237994</c:v>
                </c:pt>
              </c:numCache>
            </c:numRef>
          </c:val>
          <c:smooth val="0"/>
          <c:extLst>
            <c:ext xmlns:c16="http://schemas.microsoft.com/office/drawing/2014/chart" uri="{C3380CC4-5D6E-409C-BE32-E72D297353CC}">
              <c16:uniqueId val="{00000000-A920-48FD-BCB9-95A205B8F3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203582</c:v>
                </c:pt>
                <c:pt idx="1">
                  <c:v>309578</c:v>
                </c:pt>
                <c:pt idx="2">
                  <c:v>348708</c:v>
                </c:pt>
                <c:pt idx="3">
                  <c:v>315267</c:v>
                </c:pt>
                <c:pt idx="4">
                  <c:v>347840</c:v>
                </c:pt>
              </c:numCache>
            </c:numRef>
          </c:val>
          <c:smooth val="0"/>
          <c:extLst>
            <c:ext xmlns:c16="http://schemas.microsoft.com/office/drawing/2014/chart" uri="{C3380CC4-5D6E-409C-BE32-E72D297353CC}">
              <c16:uniqueId val="{00000001-A920-48FD-BCB9-95A205B8F3E6}"/>
            </c:ext>
          </c:extLst>
        </c:ser>
        <c:dLbls>
          <c:showLegendKey val="0"/>
          <c:showVal val="0"/>
          <c:showCatName val="0"/>
          <c:showSerName val="0"/>
          <c:showPercent val="0"/>
          <c:showBubbleSize val="0"/>
        </c:dLbls>
        <c:marker val="1"/>
        <c:smooth val="0"/>
        <c:axId val="168931712"/>
        <c:axId val="168934016"/>
      </c:lineChart>
      <c:catAx>
        <c:axId val="16893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934016"/>
        <c:crosses val="autoZero"/>
        <c:auto val="1"/>
        <c:lblAlgn val="ctr"/>
        <c:lblOffset val="100"/>
        <c:tickLblSkip val="1"/>
        <c:tickMarkSkip val="1"/>
        <c:noMultiLvlLbl val="0"/>
      </c:catAx>
      <c:valAx>
        <c:axId val="1689340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93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12.33</c:v>
                </c:pt>
                <c:pt idx="1">
                  <c:v>16.899999999999999</c:v>
                </c:pt>
                <c:pt idx="2">
                  <c:v>18.899999999999999</c:v>
                </c:pt>
                <c:pt idx="3">
                  <c:v>15.19</c:v>
                </c:pt>
                <c:pt idx="4">
                  <c:v>22.16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99.75</c:v>
                </c:pt>
                <c:pt idx="1">
                  <c:v>109.53</c:v>
                </c:pt>
                <c:pt idx="2">
                  <c:v>126.77</c:v>
                </c:pt>
                <c:pt idx="3">
                  <c:v>117.58</c:v>
                </c:pt>
                <c:pt idx="4">
                  <c:v>126.39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6800"/>
        <c:axId val="9031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14.29</c:v>
                </c:pt>
                <c:pt idx="1">
                  <c:v>10.36</c:v>
                </c:pt>
                <c:pt idx="2">
                  <c:v>0.49</c:v>
                </c:pt>
                <c:pt idx="3">
                  <c:v>-1.51</c:v>
                </c:pt>
                <c:pt idx="4">
                  <c:v>7.09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6800"/>
        <c:axId val="90319104"/>
      </c:lineChart>
      <c:catAx>
        <c:axId val="903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9104"/>
        <c:crosses val="autoZero"/>
        <c:auto val="1"/>
        <c:lblAlgn val="ctr"/>
        <c:lblOffset val="100"/>
        <c:tickLblSkip val="1"/>
        <c:tickMarkSkip val="1"/>
        <c:noMultiLvlLbl val="0"/>
      </c:catAx>
      <c:valAx>
        <c:axId val="9031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0.03</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川上村水没者生活再建対策事業特別会計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0.25</c:v>
                </c:pt>
                <c:pt idx="2">
                  <c:v>#N/A</c:v>
                </c:pt>
                <c:pt idx="3">
                  <c:v>0.26</c:v>
                </c:pt>
                <c:pt idx="4">
                  <c:v>#N/A</c:v>
                </c:pt>
                <c:pt idx="5">
                  <c:v>0.28999999999999998</c:v>
                </c:pt>
                <c:pt idx="6">
                  <c:v>#N/A</c:v>
                </c:pt>
                <c:pt idx="7">
                  <c:v>0.27</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川上村歯科診療所特別会計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c:v>
                </c:pt>
                <c:pt idx="4">
                  <c:v>#N/A</c:v>
                </c:pt>
                <c:pt idx="5">
                  <c:v>0.03</c:v>
                </c:pt>
                <c:pt idx="6">
                  <c:v>#N/A</c:v>
                </c:pt>
                <c:pt idx="7">
                  <c:v>0.03</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川上村介護保険事業特別会計(サービス事業勘定)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0.05</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川上村簡易水道事業特別会計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0.27</c:v>
                </c:pt>
                <c:pt idx="4">
                  <c:v>#N/A</c:v>
                </c:pt>
                <c:pt idx="5">
                  <c:v>0.35</c:v>
                </c:pt>
                <c:pt idx="6">
                  <c:v>#N/A</c:v>
                </c:pt>
                <c:pt idx="7">
                  <c:v>0.22</c:v>
                </c:pt>
                <c:pt idx="8">
                  <c:v>#N/A</c:v>
                </c:pt>
                <c:pt idx="9">
                  <c:v>0.21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0.52</c:v>
                </c:pt>
                <c:pt idx="4">
                  <c:v>#N/A</c:v>
                </c:pt>
                <c:pt idx="5">
                  <c:v>0.45</c:v>
                </c:pt>
                <c:pt idx="6">
                  <c:v>#N/A</c:v>
                </c:pt>
                <c:pt idx="7">
                  <c:v>0.59</c:v>
                </c:pt>
                <c:pt idx="8">
                  <c:v>#N/A</c:v>
                </c:pt>
                <c:pt idx="9">
                  <c:v>0.7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川上村介護保険事業特別会計(保険事業勘定)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1.1000000000000001</c:v>
                </c:pt>
                <c:pt idx="2">
                  <c:v>#N/A</c:v>
                </c:pt>
                <c:pt idx="3">
                  <c:v>1.73</c:v>
                </c:pt>
                <c:pt idx="4">
                  <c:v>#N/A</c:v>
                </c:pt>
                <c:pt idx="5">
                  <c:v>2.38</c:v>
                </c:pt>
                <c:pt idx="6">
                  <c:v>#N/A</c:v>
                </c:pt>
                <c:pt idx="7">
                  <c:v>2.27</c:v>
                </c:pt>
                <c:pt idx="8">
                  <c:v>#N/A</c:v>
                </c:pt>
                <c:pt idx="9">
                  <c:v>2.0499999999999998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川上村国民健康保険事業特別会計(事業勘定)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1.57</c:v>
                </c:pt>
                <c:pt idx="2">
                  <c:v>#N/A</c:v>
                </c:pt>
                <c:pt idx="3">
                  <c:v>0.87</c:v>
                </c:pt>
                <c:pt idx="4">
                  <c:v>#N/A</c:v>
                </c:pt>
                <c:pt idx="5">
                  <c:v>1.21</c:v>
                </c:pt>
                <c:pt idx="6">
                  <c:v>#N/A</c:v>
                </c:pt>
                <c:pt idx="7">
                  <c:v>1.82</c:v>
                </c:pt>
                <c:pt idx="8">
                  <c:v>#N/A</c:v>
                </c:pt>
                <c:pt idx="9">
                  <c:v>3.54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12.03</c:v>
                </c:pt>
                <c:pt idx="2">
                  <c:v>#N/A</c:v>
                </c:pt>
                <c:pt idx="3">
                  <c:v>16.61</c:v>
                </c:pt>
                <c:pt idx="4">
                  <c:v>#N/A</c:v>
                </c:pt>
                <c:pt idx="5">
                  <c:v>18.55</c:v>
                </c:pt>
                <c:pt idx="6">
                  <c:v>#N/A</c:v>
                </c:pt>
                <c:pt idx="7">
                  <c:v>14.86</c:v>
                </c:pt>
                <c:pt idx="8">
                  <c:v>#N/A</c:v>
                </c:pt>
                <c:pt idx="9">
                  <c:v>22.06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198912"/>
        <c:axId val="162171520"/>
      </c:barChart>
      <c:catAx>
        <c:axId val="1501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171520"/>
        <c:crosses val="autoZero"/>
        <c:auto val="1"/>
        <c:lblAlgn val="ctr"/>
        <c:lblOffset val="100"/>
        <c:tickLblSkip val="1"/>
        <c:tickMarkSkip val="1"/>
        <c:noMultiLvlLbl val="0"/>
      </c:catAx>
      <c:valAx>
        <c:axId val="16217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9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398</c:v>
                </c:pt>
                <c:pt idx="5">
                  <c:v>344</c:v>
                </c:pt>
                <c:pt idx="8">
                  <c:v>293</c:v>
                </c:pt>
                <c:pt idx="11">
                  <c:v>261</c:v>
                </c:pt>
                <c:pt idx="14">
                  <c:v>222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19</c:v>
                </c:pt>
                <c:pt idx="6">
                  <c:v>19</c:v>
                </c:pt>
                <c:pt idx="9">
                  <c:v>16</c:v>
                </c:pt>
                <c:pt idx="12">
                  <c:v>12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84</c:v>
                </c:pt>
                <c:pt idx="3">
                  <c:v>90</c:v>
                </c:pt>
                <c:pt idx="6">
                  <c:v>84</c:v>
                </c:pt>
                <c:pt idx="9">
                  <c:v>73</c:v>
                </c:pt>
                <c:pt idx="12">
                  <c:v>70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364</c:v>
                </c:pt>
                <c:pt idx="3">
                  <c:v>284</c:v>
                </c:pt>
                <c:pt idx="6">
                  <c:v>210</c:v>
                </c:pt>
                <c:pt idx="9">
                  <c:v>186</c:v>
                </c:pt>
                <c:pt idx="12">
                  <c:v>170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837248"/>
        <c:axId val="16687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69</c:v>
                </c:pt>
                <c:pt idx="2">
                  <c:v>#N/A</c:v>
                </c:pt>
                <c:pt idx="3">
                  <c:v>#N/A</c:v>
                </c:pt>
                <c:pt idx="4">
                  <c:v>49</c:v>
                </c:pt>
                <c:pt idx="5">
                  <c:v>#N/A</c:v>
                </c:pt>
                <c:pt idx="6">
                  <c:v>#N/A</c:v>
                </c:pt>
                <c:pt idx="7">
                  <c:v>20</c:v>
                </c:pt>
                <c:pt idx="8">
                  <c:v>#N/A</c:v>
                </c:pt>
                <c:pt idx="9">
                  <c:v>#N/A</c:v>
                </c:pt>
                <c:pt idx="10">
                  <c:v>14</c:v>
                </c:pt>
                <c:pt idx="11">
                  <c:v>#N/A</c:v>
                </c:pt>
                <c:pt idx="12">
                  <c:v>#N/A</c:v>
                </c:pt>
                <c:pt idx="13">
                  <c:v>30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837248"/>
        <c:axId val="166872576"/>
      </c:lineChart>
      <c:catAx>
        <c:axId val="16683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872576"/>
        <c:crosses val="autoZero"/>
        <c:auto val="1"/>
        <c:lblAlgn val="ctr"/>
        <c:lblOffset val="100"/>
        <c:tickLblSkip val="1"/>
        <c:tickMarkSkip val="1"/>
        <c:noMultiLvlLbl val="0"/>
      </c:catAx>
      <c:valAx>
        <c:axId val="16687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3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1806</c:v>
                </c:pt>
                <c:pt idx="5">
                  <c:v>2101</c:v>
                </c:pt>
                <c:pt idx="8">
                  <c:v>2037</c:v>
                </c:pt>
                <c:pt idx="11">
                  <c:v>2215</c:v>
                </c:pt>
                <c:pt idx="14">
                  <c:v>2292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224</c:v>
                </c:pt>
                <c:pt idx="11">
                  <c:v>21</c:v>
                </c:pt>
                <c:pt idx="14">
                  <c:v>21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6054</c:v>
                </c:pt>
                <c:pt idx="5">
                  <c:v>6582</c:v>
                </c:pt>
                <c:pt idx="8">
                  <c:v>6455</c:v>
                </c:pt>
                <c:pt idx="11">
                  <c:v>6334</c:v>
                </c:pt>
                <c:pt idx="14">
                  <c:v>6393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415</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409</c:v>
                </c:pt>
                <c:pt idx="3">
                  <c:v>378</c:v>
                </c:pt>
                <c:pt idx="6">
                  <c:v>549</c:v>
                </c:pt>
                <c:pt idx="9">
                  <c:v>513</c:v>
                </c:pt>
                <c:pt idx="12">
                  <c:v>491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103</c:v>
                </c:pt>
                <c:pt idx="3">
                  <c:v>79</c:v>
                </c:pt>
                <c:pt idx="6">
                  <c:v>95</c:v>
                </c:pt>
                <c:pt idx="9">
                  <c:v>200</c:v>
                </c:pt>
                <c:pt idx="12">
                  <c:v>319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888</c:v>
                </c:pt>
                <c:pt idx="3">
                  <c:v>828</c:v>
                </c:pt>
                <c:pt idx="6">
                  <c:v>783</c:v>
                </c:pt>
                <c:pt idx="9">
                  <c:v>718</c:v>
                </c:pt>
                <c:pt idx="12">
                  <c:v>681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1936</c:v>
                </c:pt>
                <c:pt idx="3">
                  <c:v>1896</c:v>
                </c:pt>
                <c:pt idx="6">
                  <c:v>2009</c:v>
                </c:pt>
                <c:pt idx="9">
                  <c:v>2282</c:v>
                </c:pt>
                <c:pt idx="12">
                  <c:v>2536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45600"/>
        <c:axId val="16835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45600"/>
        <c:axId val="168359040"/>
      </c:lineChart>
      <c:catAx>
        <c:axId val="1683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59040"/>
        <c:crosses val="autoZero"/>
        <c:auto val="1"/>
        <c:lblAlgn val="ctr"/>
        <c:lblOffset val="100"/>
        <c:tickLblSkip val="1"/>
        <c:tickMarkSkip val="1"/>
        <c:noMultiLvlLbl val="0"/>
      </c:catAx>
      <c:valAx>
        <c:axId val="16835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適量・適切な事業実施による新規発行の抑制による地方債残高の減や、財政調整基金及び減債基金の積立による充当可能財源の増などにより、将来負担比率は健全な水準を維持している。今後も地方債発行の抑制や基金の運用の適正化に努め、マイナス比率の確保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人口減少や</a:t>
          </a:r>
          <a:r>
            <a:rPr lang="ja-JP" altLang="en-US" sz="1200">
              <a:solidFill>
                <a:schemeClr val="dk1"/>
              </a:solidFill>
              <a:effectLst/>
              <a:latin typeface="+mn-lt"/>
              <a:ea typeface="+mn-ea"/>
              <a:cs typeface="+mn-cs"/>
            </a:rPr>
            <a:t>少子高齢化、村内事業所の衰退などにより</a:t>
          </a:r>
          <a:r>
            <a:rPr lang="ja-JP" altLang="ja-JP" sz="1200">
              <a:solidFill>
                <a:schemeClr val="dk1"/>
              </a:solidFill>
              <a:effectLst/>
              <a:latin typeface="+mn-lt"/>
              <a:ea typeface="+mn-ea"/>
              <a:cs typeface="+mn-cs"/>
            </a:rPr>
            <a:t>年々税収が減少しており、</a:t>
          </a:r>
          <a:r>
            <a:rPr lang="ja-JP" altLang="en-US" sz="1200">
              <a:solidFill>
                <a:schemeClr val="dk1"/>
              </a:solidFill>
              <a:effectLst/>
              <a:latin typeface="+mn-lt"/>
              <a:ea typeface="+mn-ea"/>
              <a:cs typeface="+mn-cs"/>
            </a:rPr>
            <a:t>地方交付税等に依存する財政構造となっている。</a:t>
          </a:r>
          <a:r>
            <a:rPr lang="ja-JP" altLang="ja-JP" sz="1200">
              <a:solidFill>
                <a:schemeClr val="dk1"/>
              </a:solidFill>
              <a:effectLst/>
              <a:latin typeface="+mn-lt"/>
              <a:ea typeface="+mn-ea"/>
              <a:cs typeface="+mn-cs"/>
            </a:rPr>
            <a:t>財政基盤が弱く、</a:t>
          </a:r>
          <a:r>
            <a:rPr lang="ja-JP" altLang="en-US" sz="1200">
              <a:solidFill>
                <a:schemeClr val="dk1"/>
              </a:solidFill>
              <a:effectLst/>
              <a:latin typeface="+mn-lt"/>
              <a:ea typeface="+mn-ea"/>
              <a:cs typeface="+mn-cs"/>
            </a:rPr>
            <a:t>財政力指数は</a:t>
          </a:r>
          <a:r>
            <a:rPr lang="ja-JP" altLang="ja-JP" sz="1200">
              <a:solidFill>
                <a:schemeClr val="dk1"/>
              </a:solidFill>
              <a:effectLst/>
              <a:latin typeface="+mn-lt"/>
              <a:ea typeface="+mn-ea"/>
              <a:cs typeface="+mn-cs"/>
            </a:rPr>
            <a:t>類似団体平均を大きく下回って</a:t>
          </a:r>
          <a:r>
            <a:rPr lang="ja-JP" altLang="en-US" sz="1200">
              <a:solidFill>
                <a:schemeClr val="dk1"/>
              </a:solidFill>
              <a:effectLst/>
              <a:latin typeface="+mn-lt"/>
              <a:ea typeface="+mn-ea"/>
              <a:cs typeface="+mn-cs"/>
            </a:rPr>
            <a:t>いる。</a:t>
          </a:r>
          <a:r>
            <a:rPr lang="ja-JP" altLang="ja-JP" sz="1200">
              <a:solidFill>
                <a:schemeClr val="dk1"/>
              </a:solidFill>
              <a:effectLst/>
              <a:latin typeface="+mn-lt"/>
              <a:ea typeface="+mn-ea"/>
              <a:cs typeface="+mn-cs"/>
            </a:rPr>
            <a:t>行政改革プランに沿った施策の重点化に努め、活力ある村づくりを展開しつつ、行政の効率化を図ることにより、財政基盤の強化を目指す。</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137478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114800" y="749173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a:extLst>
            <a:ext uri="{FF2B5EF4-FFF2-40B4-BE49-F238E27FC236}">
              <a16:creationId xmlns:a16="http://schemas.microsoft.com/office/drawing/2014/main" id="{00000000-0008-0000-0300-000040000000}"/>
            </a:ext>
          </a:extLst>
        </xdr:cNvPr>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149543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3225800" y="75098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167640</xdr:rowOff>
    </xdr:from>
    <xdr:to>
      <xdr:col>6</xdr:col>
      <xdr:colOff>50800</xdr:colOff>
      <xdr:row>43</xdr:row>
      <xdr:rowOff>97790</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107967</xdr:rowOff>
    </xdr:from>
    <xdr:ext cx="736600" cy="259045"/>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149543</xdr:rowOff>
    </xdr:from>
    <xdr:to>
      <xdr:col>4</xdr:col>
      <xdr:colOff>482600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2336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149543</xdr:rowOff>
    </xdr:from>
    <xdr:to>
      <xdr:col>3</xdr:col>
      <xdr:colOff>279400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1447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68580</xdr:rowOff>
    </xdr:from>
    <xdr:to>
      <xdr:col>7</xdr:col>
      <xdr:colOff>203200</xdr:colOff>
      <xdr:row>43</xdr:row>
      <xdr:rowOff>170180</xdr:rowOff>
    </xdr:to>
    <xdr:sp macro="" textlink="">
      <xdr:nvSpPr>
        <xdr:cNvPr id="82" name="円/楕円 81">
          <a:extLst>
            <a:ext uri="{FF2B5EF4-FFF2-40B4-BE49-F238E27FC236}">
              <a16:creationId xmlns:a16="http://schemas.microsoft.com/office/drawing/2014/main" id="{00000000-0008-0000-0300-000052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a:extLst>
            <a:ext uri="{FF2B5EF4-FFF2-40B4-BE49-F238E27FC236}">
              <a16:creationId xmlns:a16="http://schemas.microsoft.com/office/drawing/2014/main" id="{00000000-0008-0000-0300-000053000000}"/>
            </a:ext>
          </a:extLst>
        </xdr:cNvPr>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98743</xdr:rowOff>
    </xdr:from>
    <xdr:to>
      <xdr:col>4</xdr:col>
      <xdr:colOff>533400</xdr:colOff>
      <xdr:row>44</xdr:row>
      <xdr:rowOff>28893</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13670</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98743</xdr:rowOff>
    </xdr:from>
    <xdr:to>
      <xdr:col>2</xdr:col>
      <xdr:colOff>127000</xdr:colOff>
      <xdr:row>44</xdr:row>
      <xdr:rowOff>28893</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13670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平成２８年度は普通交付税の大幅な減少による経常一般財源の減少や、事務事業の増加に伴う物件費の増加などにより、経常収支比率は前年度より大幅に上昇し、類似団体平均とほぼ同じ水準となった。今後は、</a:t>
          </a:r>
          <a:r>
            <a:rPr lang="ja-JP" altLang="ja-JP" sz="1100">
              <a:solidFill>
                <a:schemeClr val="dk1"/>
              </a:solidFill>
              <a:effectLst/>
              <a:latin typeface="+mn-lt"/>
              <a:ea typeface="+mn-ea"/>
              <a:cs typeface="+mn-cs"/>
            </a:rPr>
            <a:t>起債新規発行の抑制や退職者不補充等による職員数の削減など、行財政改革の取り組みを通じて経常経費の削減に</a:t>
          </a:r>
          <a:r>
            <a:rPr lang="ja-JP" altLang="en-US" sz="1100">
              <a:solidFill>
                <a:schemeClr val="dk1"/>
              </a:solidFill>
              <a:effectLst/>
              <a:latin typeface="+mn-lt"/>
              <a:ea typeface="+mn-ea"/>
              <a:cs typeface="+mn-cs"/>
            </a:rPr>
            <a:t>より一層努めていく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119634</xdr:rowOff>
    </xdr:from>
    <xdr:to>
      <xdr:col>7</xdr:col>
      <xdr:colOff>152400</xdr:colOff>
      <xdr:row>61</xdr:row>
      <xdr:rowOff>148336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114800" y="10235184"/>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a:extLst>
            <a:ext uri="{FF2B5EF4-FFF2-40B4-BE49-F238E27FC236}">
              <a16:creationId xmlns:a16="http://schemas.microsoft.com/office/drawing/2014/main" id="{00000000-0008-0000-0300-00007D000000}"/>
            </a:ext>
          </a:extLst>
        </xdr:cNvPr>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119634</xdr:rowOff>
    </xdr:from>
    <xdr:to>
      <xdr:col>6</xdr:col>
      <xdr:colOff>0</xdr:colOff>
      <xdr:row>63</xdr:row>
      <xdr:rowOff>8128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3225800" y="10235184"/>
          <a:ext cx="889000" cy="5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10668</xdr:rowOff>
    </xdr:from>
    <xdr:to>
      <xdr:col>6</xdr:col>
      <xdr:colOff>50800</xdr:colOff>
      <xdr:row>61</xdr:row>
      <xdr:rowOff>112268</xdr:rowOff>
    </xdr:to>
    <xdr:sp macro="" textlink="">
      <xdr:nvSpPr>
        <xdr:cNvPr id="128" name="フローチャート : 判断 127">
          <a:extLst>
            <a:ext uri="{FF2B5EF4-FFF2-40B4-BE49-F238E27FC236}">
              <a16:creationId xmlns:a16="http://schemas.microsoft.com/office/drawing/2014/main" id="{00000000-0008-0000-0300-000080000000}"/>
            </a:ext>
          </a:extLst>
        </xdr:cNvPr>
        <xdr:cNvSpPr/>
      </xdr:nvSpPr>
      <xdr:spPr>
        <a:xfrm>
          <a:off x="4064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97045</xdr:rowOff>
    </xdr:from>
    <xdr:ext cx="7366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3733800" y="1055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136398</xdr:rowOff>
    </xdr:from>
    <xdr:to>
      <xdr:col>4</xdr:col>
      <xdr:colOff>482600</xdr:colOff>
      <xdr:row>63</xdr:row>
      <xdr:rowOff>8128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2336800" y="1042339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136398</xdr:rowOff>
    </xdr:from>
    <xdr:to>
      <xdr:col>3</xdr:col>
      <xdr:colOff>279400</xdr:colOff>
      <xdr:row>61</xdr:row>
      <xdr:rowOff>32512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1447800" y="1042339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164609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3" name="円/楕円 142">
          <a:extLst>
            <a:ext uri="{FF2B5EF4-FFF2-40B4-BE49-F238E27FC236}">
              <a16:creationId xmlns:a16="http://schemas.microsoft.com/office/drawing/2014/main" id="{00000000-0008-0000-0300-00008F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4" name="財政構造の弾力性該当値テキスト">
          <a:extLst>
            <a:ext uri="{FF2B5EF4-FFF2-40B4-BE49-F238E27FC236}">
              <a16:creationId xmlns:a16="http://schemas.microsoft.com/office/drawing/2014/main" id="{00000000-0008-0000-0300-000090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68834</xdr:rowOff>
    </xdr:from>
    <xdr:to>
      <xdr:col>6</xdr:col>
      <xdr:colOff>50800</xdr:colOff>
      <xdr:row>59</xdr:row>
      <xdr:rowOff>170434</xdr:rowOff>
    </xdr:to>
    <xdr:sp macro="" textlink="">
      <xdr:nvSpPr>
        <xdr:cNvPr id="145" name="円/楕円 144">
          <a:extLst>
            <a:ext uri="{FF2B5EF4-FFF2-40B4-BE49-F238E27FC236}">
              <a16:creationId xmlns:a16="http://schemas.microsoft.com/office/drawing/2014/main" id="{00000000-0008-0000-0300-000091000000}"/>
            </a:ext>
          </a:extLst>
        </xdr:cNvPr>
        <xdr:cNvSpPr/>
      </xdr:nvSpPr>
      <xdr:spPr>
        <a:xfrm>
          <a:off x="4064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9161</xdr:rowOff>
    </xdr:from>
    <xdr:ext cx="7366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733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128778</xdr:rowOff>
    </xdr:from>
    <xdr:to>
      <xdr:col>4</xdr:col>
      <xdr:colOff>533400</xdr:colOff>
      <xdr:row>63</xdr:row>
      <xdr:rowOff>58928</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85598</xdr:rowOff>
    </xdr:from>
    <xdr:to>
      <xdr:col>3</xdr:col>
      <xdr:colOff>330200</xdr:colOff>
      <xdr:row>61</xdr:row>
      <xdr:rowOff>15748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25925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[718,320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人件費、物件費及び維持補修費の合計額の人口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人当たりの金額が類似団体平均を上回っているのは、主に類似団体に比べて職員数が多いこと、公共施設整備に伴う維持管理費が増加していることによるものである。職員数は、スクールバスの運行や保育所</a:t>
          </a:r>
          <a:r>
            <a:rPr lang="ja-JP" altLang="en-US" sz="1100">
              <a:solidFill>
                <a:schemeClr val="dk1"/>
              </a:solidFill>
              <a:effectLst/>
              <a:latin typeface="+mn-lt"/>
              <a:ea typeface="+mn-ea"/>
              <a:cs typeface="+mn-cs"/>
            </a:rPr>
            <a:t>、診療所</a:t>
          </a:r>
          <a:r>
            <a:rPr lang="ja-JP" altLang="ja-JP" sz="1100">
              <a:solidFill>
                <a:schemeClr val="dk1"/>
              </a:solidFill>
              <a:effectLst/>
              <a:latin typeface="+mn-lt"/>
              <a:ea typeface="+mn-ea"/>
              <a:cs typeface="+mn-cs"/>
            </a:rPr>
            <a:t>などの運営を直営で行っているため、類似団体と比べて多くなっている。行政改革プランに基づき、職員の定員適正化計画により定年退職者の不補充等や公共施設の効率的な運営に努める。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82919</xdr:rowOff>
    </xdr:from>
    <xdr:to>
      <xdr:col>7</xdr:col>
      <xdr:colOff>152400</xdr:colOff>
      <xdr:row>84</xdr:row>
      <xdr:rowOff>166798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484719"/>
          <a:ext cx="838200" cy="8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166742</xdr:rowOff>
    </xdr:from>
    <xdr:to>
      <xdr:col>6</xdr:col>
      <xdr:colOff>0</xdr:colOff>
      <xdr:row>84</xdr:row>
      <xdr:rowOff>82919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397092"/>
          <a:ext cx="889000" cy="8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143325</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03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139471</xdr:rowOff>
    </xdr:from>
    <xdr:to>
      <xdr:col>4</xdr:col>
      <xdr:colOff>482600</xdr:colOff>
      <xdr:row>83</xdr:row>
      <xdr:rowOff>166742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369821"/>
          <a:ext cx="8890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98653</xdr:rowOff>
    </xdr:from>
    <xdr:to>
      <xdr:col>3</xdr:col>
      <xdr:colOff>279400</xdr:colOff>
      <xdr:row>83</xdr:row>
      <xdr:rowOff>139471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329003"/>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115998</xdr:rowOff>
    </xdr:from>
    <xdr:to>
      <xdr:col>7</xdr:col>
      <xdr:colOff>203200</xdr:colOff>
      <xdr:row>85</xdr:row>
      <xdr:rowOff>46148</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88075</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48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718,320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32119</xdr:rowOff>
    </xdr:from>
    <xdr:to>
      <xdr:col>6</xdr:col>
      <xdr:colOff>50800</xdr:colOff>
      <xdr:row>84</xdr:row>
      <xdr:rowOff>133719</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44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118496</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52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645,321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115942</xdr:rowOff>
    </xdr:from>
    <xdr:to>
      <xdr:col>4</xdr:col>
      <xdr:colOff>533400</xdr:colOff>
      <xdr:row>84</xdr:row>
      <xdr:rowOff>46092</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4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30869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4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569,060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88671</xdr:rowOff>
    </xdr:from>
    <xdr:to>
      <xdr:col>3</xdr:col>
      <xdr:colOff>330200</xdr:colOff>
      <xdr:row>84</xdr:row>
      <xdr:rowOff>18821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43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3598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40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545,327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47853</xdr:rowOff>
    </xdr:from>
    <xdr:to>
      <xdr:col>2</xdr:col>
      <xdr:colOff>127000</xdr:colOff>
      <xdr:row>83</xdr:row>
      <xdr:rowOff>149453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42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134230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36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509,803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給与体制</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国に準拠し、定員管理・給与の適正化に努めている。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今後は他の自治体の動向も踏まえながら、更なる給与の適正化に努めていく。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a:extLst>
            <a:ext uri="{FF2B5EF4-FFF2-40B4-BE49-F238E27FC236}">
              <a16:creationId xmlns:a16="http://schemas.microsoft.com/office/drawing/2014/main"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a:extLst>
            <a:ext uri="{FF2B5EF4-FFF2-40B4-BE49-F238E27FC236}">
              <a16:creationId xmlns:a16="http://schemas.microsoft.com/office/drawing/2014/main" id="{00000000-0008-0000-0300-0000F6000000}"/>
            </a:ext>
          </a:extLst>
        </xdr:cNvPr>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a:extLst>
            <a:ext uri="{FF2B5EF4-FFF2-40B4-BE49-F238E27FC236}">
              <a16:creationId xmlns:a16="http://schemas.microsoft.com/office/drawing/2014/main" id="{00000000-0008-0000-0300-0000F8000000}"/>
            </a:ext>
          </a:extLst>
        </xdr:cNvPr>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93557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6179800" y="1480608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a:extLst>
            <a:ext uri="{FF2B5EF4-FFF2-40B4-BE49-F238E27FC236}">
              <a16:creationId xmlns:a16="http://schemas.microsoft.com/office/drawing/2014/main" id="{00000000-0008-0000-0300-0000FB000000}"/>
            </a:ext>
          </a:extLst>
        </xdr:cNvPr>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87</xdr:row>
      <xdr:rowOff>42757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290800" y="148382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52511</xdr:rowOff>
    </xdr:from>
    <xdr:ext cx="7366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87</xdr:row>
      <xdr:rowOff>42757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4401800" y="1476586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85937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3512800" y="14765866"/>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23707</xdr:rowOff>
    </xdr:from>
    <xdr:to>
      <xdr:col>21</xdr:col>
      <xdr:colOff>50800</xdr:colOff>
      <xdr:row>84</xdr:row>
      <xdr:rowOff>125307</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4351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3462000" y="1502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154111</xdr:rowOff>
    </xdr:from>
    <xdr:ext cx="762000" cy="259045"/>
    <xdr:sp macro="" textlink="">
      <xdr:nvSpPr>
        <xdr:cNvPr id="270" name="給与水準   （国との比較）該当値テキスト">
          <a:extLst>
            <a:ext uri="{FF2B5EF4-FFF2-40B4-BE49-F238E27FC236}">
              <a16:creationId xmlns:a16="http://schemas.microsoft.com/office/drawing/2014/main" id="{00000000-0008-0000-0300-00000E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78334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人口千人当たり職員数が類似団体平均を大きく上回っているのは、</a:t>
          </a:r>
          <a:r>
            <a:rPr lang="ja-JP" altLang="ja-JP" sz="1100">
              <a:solidFill>
                <a:schemeClr val="dk1"/>
              </a:solidFill>
              <a:effectLst/>
              <a:latin typeface="+mn-lt"/>
              <a:ea typeface="+mn-ea"/>
              <a:cs typeface="+mn-cs"/>
            </a:rPr>
            <a:t>スクールバスの運行や保育所、診療所などの運営を直営で行っているため</a:t>
          </a:r>
          <a:r>
            <a:rPr lang="ja-JP" altLang="en-US" sz="1100">
              <a:solidFill>
                <a:schemeClr val="dk1"/>
              </a:solidFill>
              <a:effectLst/>
              <a:latin typeface="+mn-lt"/>
              <a:ea typeface="+mn-ea"/>
              <a:cs typeface="+mn-cs"/>
            </a:rPr>
            <a:t>である。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今後も人口減少が予測される中、この数値を下げることは困難であるが、</a:t>
          </a:r>
          <a:r>
            <a:rPr lang="ja-JP" altLang="ja-JP" sz="1100">
              <a:solidFill>
                <a:schemeClr val="dk1"/>
              </a:solidFill>
              <a:effectLst/>
              <a:latin typeface="+mn-lt"/>
              <a:ea typeface="+mn-ea"/>
              <a:cs typeface="+mn-cs"/>
            </a:rPr>
            <a:t>定員管理の適正化等の取り組みを通じて、職員数の削減に努めて</a:t>
          </a:r>
          <a:r>
            <a:rPr lang="ja-JP" altLang="en-US" sz="1100">
              <a:solidFill>
                <a:schemeClr val="dk1"/>
              </a:solidFill>
              <a:effectLst/>
              <a:latin typeface="+mn-lt"/>
              <a:ea typeface="+mn-ea"/>
              <a:cs typeface="+mn-cs"/>
            </a:rPr>
            <a:t>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29628</xdr:rowOff>
    </xdr:from>
    <xdr:to>
      <xdr:col>24</xdr:col>
      <xdr:colOff>558800</xdr:colOff>
      <xdr:row>62</xdr:row>
      <xdr:rowOff>63754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659528"/>
          <a:ext cx="8382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139374</xdr:rowOff>
    </xdr:from>
    <xdr:to>
      <xdr:col>23</xdr:col>
      <xdr:colOff>406400</xdr:colOff>
      <xdr:row>62</xdr:row>
      <xdr:rowOff>29628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97824"/>
          <a:ext cx="889000" cy="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24239</xdr:rowOff>
    </xdr:from>
    <xdr:to>
      <xdr:col>23</xdr:col>
      <xdr:colOff>457200</xdr:colOff>
      <xdr:row>60</xdr:row>
      <xdr:rowOff>125839</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129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136016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8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139374</xdr:rowOff>
    </xdr:from>
    <xdr:to>
      <xdr:col>22</xdr:col>
      <xdr:colOff>203200</xdr:colOff>
      <xdr:row>62</xdr:row>
      <xdr:rowOff>34453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597824"/>
          <a:ext cx="889000" cy="6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123262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34453</xdr:rowOff>
    </xdr:from>
    <xdr:to>
      <xdr:col>21</xdr:col>
      <xdr:colOff>0</xdr:colOff>
      <xdr:row>62</xdr:row>
      <xdr:rowOff>49965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66435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109128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967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156481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150278</xdr:rowOff>
    </xdr:from>
    <xdr:to>
      <xdr:col>23</xdr:col>
      <xdr:colOff>457200</xdr:colOff>
      <xdr:row>62</xdr:row>
      <xdr:rowOff>80428</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129000" y="106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65205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9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88574</xdr:rowOff>
    </xdr:from>
    <xdr:to>
      <xdr:col>22</xdr:col>
      <xdr:colOff>254000</xdr:colOff>
      <xdr:row>62</xdr:row>
      <xdr:rowOff>18724</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5240000" y="105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3501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3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155103</xdr:rowOff>
    </xdr:from>
    <xdr:to>
      <xdr:col>21</xdr:col>
      <xdr:colOff>50800</xdr:colOff>
      <xdr:row>62</xdr:row>
      <xdr:rowOff>85253</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4351000" y="106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70030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9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170615</xdr:rowOff>
    </xdr:from>
    <xdr:to>
      <xdr:col>19</xdr:col>
      <xdr:colOff>533400</xdr:colOff>
      <xdr:row>62</xdr:row>
      <xdr:rowOff>100765</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3462000" y="106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85542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1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適量・適切な事業実施</a:t>
          </a:r>
          <a:r>
            <a:rPr lang="ja-JP" altLang="en-US" sz="1100">
              <a:solidFill>
                <a:schemeClr val="dk1"/>
              </a:solidFill>
              <a:effectLst/>
              <a:latin typeface="+mn-lt"/>
              <a:ea typeface="+mn-ea"/>
              <a:cs typeface="+mn-cs"/>
            </a:rPr>
            <a:t>により村債の</a:t>
          </a:r>
          <a:r>
            <a:rPr lang="ja-JP" altLang="ja-JP" sz="1100">
              <a:solidFill>
                <a:schemeClr val="dk1"/>
              </a:solidFill>
              <a:effectLst/>
              <a:latin typeface="+mn-lt"/>
              <a:ea typeface="+mn-ea"/>
              <a:cs typeface="+mn-cs"/>
            </a:rPr>
            <a:t>新規発行の抑制に努めており、類似団体平均値を</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ポイント下回っている。今後も、緊急度</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住民ニーズを的確に把握した事業の選択により、起債に大きく頼ることのない財政運営に努める。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136676</xdr:rowOff>
    </xdr:from>
    <xdr:to>
      <xdr:col>24</xdr:col>
      <xdr:colOff>558800</xdr:colOff>
      <xdr:row>39</xdr:row>
      <xdr:rowOff>11188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6517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11188</xdr:rowOff>
    </xdr:from>
    <xdr:to>
      <xdr:col>23</xdr:col>
      <xdr:colOff>406400</xdr:colOff>
      <xdr:row>39</xdr:row>
      <xdr:rowOff>160565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6977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123069</xdr:rowOff>
    </xdr:from>
    <xdr:to>
      <xdr:col>23</xdr:col>
      <xdr:colOff>457200</xdr:colOff>
      <xdr:row>42</xdr:row>
      <xdr:rowOff>53219</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6129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160565</xdr:rowOff>
    </xdr:from>
    <xdr:to>
      <xdr:col>22</xdr:col>
      <xdr:colOff>203200</xdr:colOff>
      <xdr:row>41</xdr:row>
      <xdr:rowOff>24493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8471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42</xdr:row>
      <xdr:rowOff>71362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539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85876</xdr:rowOff>
    </xdr:from>
    <xdr:to>
      <xdr:col>24</xdr:col>
      <xdr:colOff>609600</xdr:colOff>
      <xdr:row>39</xdr:row>
      <xdr:rowOff>16026</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102403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131838</xdr:rowOff>
    </xdr:from>
    <xdr:to>
      <xdr:col>23</xdr:col>
      <xdr:colOff>457200</xdr:colOff>
      <xdr:row>39</xdr:row>
      <xdr:rowOff>61988</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72165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109765</xdr:rowOff>
    </xdr:from>
    <xdr:to>
      <xdr:col>22</xdr:col>
      <xdr:colOff>254000</xdr:colOff>
      <xdr:row>40</xdr:row>
      <xdr:rowOff>39915</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充当可能基金等が多く、将来負担額を大きく上回っているため、マイナス表示となっている。</a:t>
          </a:r>
          <a:endParaRPr lang="ja-JP" altLang="ja-JP" sz="1400">
            <a:effectLst/>
          </a:endParaRPr>
        </a:p>
        <a:p>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物件費や</a:t>
          </a:r>
          <a:r>
            <a:rPr lang="ja-JP" altLang="ja-JP" sz="1100">
              <a:solidFill>
                <a:schemeClr val="dk1"/>
              </a:solidFill>
              <a:effectLst/>
              <a:latin typeface="+mn-lt"/>
              <a:ea typeface="+mn-ea"/>
              <a:cs typeface="+mn-cs"/>
            </a:rPr>
            <a:t>公債費等の義務的経費の増加を極力抑え、財政の健全化に努める。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人件費については類似団体平均と同水準で推移してきたが、平成２８年度では職員の新規採用などにより類似団体平均を</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ポイント上回った。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今後は、定員管理や給与水準の適正化を進めて、健全な数値に抑えるよう努める。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xdr:rowOff>
    </xdr:from>
    <xdr:to>
      <xdr:col>7</xdr:col>
      <xdr:colOff>15875</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34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xdr:rowOff>
    </xdr:from>
    <xdr:to>
      <xdr:col>5</xdr:col>
      <xdr:colOff>549275</xdr:colOff>
      <xdr:row>36</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34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148590</xdr:rowOff>
    </xdr:from>
    <xdr:to>
      <xdr:col>5</xdr:col>
      <xdr:colOff>600075</xdr:colOff>
      <xdr:row>36</xdr:row>
      <xdr:rowOff>78740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63517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134620</xdr:rowOff>
    </xdr:from>
    <xdr:to>
      <xdr:col>3</xdr:col>
      <xdr:colOff>142875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5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41910</xdr:rowOff>
    </xdr:from>
    <xdr:to>
      <xdr:col>7</xdr:col>
      <xdr:colOff>66675</xdr:colOff>
      <xdr:row>36</xdr:row>
      <xdr:rowOff>143510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121920</xdr:rowOff>
    </xdr:from>
    <xdr:to>
      <xdr:col>5</xdr:col>
      <xdr:colOff>600075</xdr:colOff>
      <xdr:row>36</xdr:row>
      <xdr:rowOff>52070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102870</xdr:rowOff>
    </xdr:from>
    <xdr:to>
      <xdr:col>4</xdr:col>
      <xdr:colOff>396875</xdr:colOff>
      <xdr:row>37</xdr:row>
      <xdr:rowOff>33020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83820</xdr:rowOff>
    </xdr:from>
    <xdr:to>
      <xdr:col>1</xdr:col>
      <xdr:colOff>676275</xdr:colOff>
      <xdr:row>36</xdr:row>
      <xdr:rowOff>13970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主要な公共施設が建築後相当年数が経過していることによる維持管理費の増加や、事業の多様化による業務委託の増加などにより、平成２８年度では類似団体平均を大きく上回った。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公共施設の効率的な管理等により歳出削減に努め</a:t>
          </a:r>
          <a:r>
            <a:rPr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17</xdr:row>
      <xdr:rowOff>5080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863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73660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118110</xdr:rowOff>
    </xdr:from>
    <xdr:to>
      <xdr:col>22</xdr:col>
      <xdr:colOff>615950</xdr:colOff>
      <xdr:row>16</xdr:row>
      <xdr:rowOff>48260</xdr:rowOff>
    </xdr:to>
    <xdr:sp macro="" textlink="">
      <xdr:nvSpPr>
        <xdr:cNvPr id="130" name="フローチャート : 判断 129">
          <a:extLst>
            <a:ext uri="{FF2B5EF4-FFF2-40B4-BE49-F238E27FC236}">
              <a16:creationId xmlns:a16="http://schemas.microsoft.com/office/drawing/2014/main" id="{00000000-0008-0000-0400-000082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73660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157480</xdr:rowOff>
    </xdr:from>
    <xdr:to>
      <xdr:col>20</xdr:col>
      <xdr:colOff>158750</xdr:colOff>
      <xdr:row>16</xdr:row>
      <xdr:rowOff>20320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29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125730</xdr:rowOff>
    </xdr:from>
    <xdr:to>
      <xdr:col>24</xdr:col>
      <xdr:colOff>82550</xdr:colOff>
      <xdr:row>17</xdr:row>
      <xdr:rowOff>55880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64592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97807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106680</xdr:rowOff>
    </xdr:from>
    <xdr:to>
      <xdr:col>19</xdr:col>
      <xdr:colOff>6350</xdr:colOff>
      <xdr:row>16</xdr:row>
      <xdr:rowOff>36830</xdr:rowOff>
    </xdr:to>
    <xdr:sp macro="" textlink="">
      <xdr:nvSpPr>
        <xdr:cNvPr id="153" name="円/楕円 152">
          <a:extLst>
            <a:ext uri="{FF2B5EF4-FFF2-40B4-BE49-F238E27FC236}">
              <a16:creationId xmlns:a16="http://schemas.microsoft.com/office/drawing/2014/main" id="{00000000-0008-0000-0400-000099000000}"/>
            </a:ext>
          </a:extLst>
        </xdr:cNvPr>
        <xdr:cNvSpPr/>
      </xdr:nvSpPr>
      <xdr:spPr>
        <a:xfrm>
          <a:off x="12954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介護予防</a:t>
          </a:r>
          <a:r>
            <a:rPr lang="ja-JP" altLang="en-US" sz="1100">
              <a:solidFill>
                <a:schemeClr val="dk1"/>
              </a:solidFill>
              <a:effectLst/>
              <a:latin typeface="+mn-lt"/>
              <a:ea typeface="+mn-ea"/>
              <a:cs typeface="+mn-cs"/>
            </a:rPr>
            <a:t>に積極的に取り組んでいることもあり</a:t>
          </a:r>
          <a:r>
            <a:rPr lang="ja-JP" altLang="ja-JP" sz="1100">
              <a:solidFill>
                <a:schemeClr val="dk1"/>
              </a:solidFill>
              <a:effectLst/>
              <a:latin typeface="+mn-lt"/>
              <a:ea typeface="+mn-ea"/>
              <a:cs typeface="+mn-cs"/>
            </a:rPr>
            <a:t>、扶助費に係る経常収支比率は平成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年度では類似団体平均を</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ポイント下回</a:t>
          </a:r>
          <a:r>
            <a:rPr lang="ja-JP" altLang="en-US" sz="1100">
              <a:solidFill>
                <a:schemeClr val="dk1"/>
              </a:solidFill>
              <a:effectLst/>
              <a:latin typeface="+mn-lt"/>
              <a:ea typeface="+mn-ea"/>
              <a:cs typeface="+mn-cs"/>
            </a:rPr>
            <a:t>り、健全な値を維持している。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32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110998</xdr:rowOff>
    </xdr:from>
    <xdr:to>
      <xdr:col>24</xdr:col>
      <xdr:colOff>31750</xdr:colOff>
      <xdr:row>55</xdr:row>
      <xdr:rowOff>124714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407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110998</xdr:rowOff>
    </xdr:from>
    <xdr:to>
      <xdr:col>22</xdr:col>
      <xdr:colOff>565150</xdr:colOff>
      <xdr:row>56</xdr:row>
      <xdr:rowOff>40132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40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56</xdr:row>
      <xdr:rowOff>40132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563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101854</xdr:rowOff>
    </xdr:from>
    <xdr:to>
      <xdr:col>20</xdr:col>
      <xdr:colOff>158750</xdr:colOff>
      <xdr:row>55</xdr:row>
      <xdr:rowOff>133858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31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73914</xdr:rowOff>
    </xdr:from>
    <xdr:to>
      <xdr:col>24</xdr:col>
      <xdr:colOff>82550</xdr:colOff>
      <xdr:row>56</xdr:row>
      <xdr:rowOff>4064</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90441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60198</xdr:rowOff>
    </xdr:from>
    <xdr:to>
      <xdr:col>22</xdr:col>
      <xdr:colOff>615950</xdr:colOff>
      <xdr:row>55</xdr:row>
      <xdr:rowOff>161798</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525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83058</xdr:rowOff>
    </xdr:from>
    <xdr:to>
      <xdr:col>20</xdr:col>
      <xdr:colOff>209550</xdr:colOff>
      <xdr:row>56</xdr:row>
      <xdr:rowOff>13208</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23385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51054</xdr:rowOff>
    </xdr:from>
    <xdr:to>
      <xdr:col>19</xdr:col>
      <xdr:colOff>6350</xdr:colOff>
      <xdr:row>55</xdr:row>
      <xdr:rowOff>152654</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162831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補助費等に係る経常収支比率が類似団体平均を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上回っているのは、村の出資する法人等各種団体への補助金が多額になっているためである。今後は、補助金を交付するのが適当な事業を行っているのかなどについて明確な基準を設けて、不適当な補助金は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90424</xdr:rowOff>
    </xdr:from>
    <xdr:to>
      <xdr:col>24</xdr:col>
      <xdr:colOff>31750</xdr:colOff>
      <xdr:row>39</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0552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90424</xdr:rowOff>
    </xdr:from>
    <xdr:to>
      <xdr:col>22</xdr:col>
      <xdr:colOff>565150</xdr:colOff>
      <xdr:row>39</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6055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39</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1408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37</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96774</xdr:rowOff>
    </xdr:from>
    <xdr:to>
      <xdr:col>24</xdr:col>
      <xdr:colOff>82550</xdr:colOff>
      <xdr:row>40</xdr:row>
      <xdr:rowOff>26924</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68851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69342</xdr:rowOff>
    </xdr:from>
    <xdr:to>
      <xdr:col>21</xdr:col>
      <xdr:colOff>412750</xdr:colOff>
      <xdr:row>39</xdr:row>
      <xdr:rowOff>170942</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155719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適量・適切な事業実施により</a:t>
          </a:r>
          <a:r>
            <a:rPr lang="ja-JP" altLang="en-US" sz="1100">
              <a:solidFill>
                <a:schemeClr val="dk1"/>
              </a:solidFill>
              <a:effectLst/>
              <a:latin typeface="+mn-lt"/>
              <a:ea typeface="+mn-ea"/>
              <a:cs typeface="+mn-cs"/>
            </a:rPr>
            <a:t>村債の</a:t>
          </a:r>
          <a:r>
            <a:rPr lang="ja-JP" altLang="ja-JP" sz="1100">
              <a:solidFill>
                <a:schemeClr val="dk1"/>
              </a:solidFill>
              <a:effectLst/>
              <a:latin typeface="+mn-lt"/>
              <a:ea typeface="+mn-ea"/>
              <a:cs typeface="+mn-cs"/>
            </a:rPr>
            <a:t>新規発行の抑制に努めており、平成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年度では類似団体平均値を</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ポイント下回っている。。今後も、緊急度</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住民ニーズを的確に把握した事業の選択により、起債に大きく頼ることのない財政運営に努める。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26415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474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77</xdr:row>
      <xdr:rowOff>5842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566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07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78</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3126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年度では</a:t>
          </a:r>
          <a:r>
            <a:rPr lang="ja-JP" altLang="en-US" sz="1100">
              <a:solidFill>
                <a:schemeClr val="dk1"/>
              </a:solidFill>
              <a:effectLst/>
              <a:latin typeface="+mn-lt"/>
              <a:ea typeface="+mn-ea"/>
              <a:cs typeface="+mn-cs"/>
            </a:rPr>
            <a:t>物件費や補助費等の増加に伴い、</a:t>
          </a:r>
          <a:r>
            <a:rPr lang="ja-JP" altLang="ja-JP" sz="1100">
              <a:solidFill>
                <a:schemeClr val="dk1"/>
              </a:solidFill>
              <a:effectLst/>
              <a:latin typeface="+mn-lt"/>
              <a:ea typeface="+mn-ea"/>
              <a:cs typeface="+mn-cs"/>
            </a:rPr>
            <a:t>類似団体平均値</a:t>
          </a:r>
          <a:r>
            <a:rPr lang="ja-JP" altLang="en-US" sz="1100">
              <a:solidFill>
                <a:schemeClr val="dk1"/>
              </a:solidFill>
              <a:effectLst/>
              <a:latin typeface="+mn-lt"/>
              <a:ea typeface="+mn-ea"/>
              <a:cs typeface="+mn-cs"/>
            </a:rPr>
            <a:t>を上回った</a:t>
          </a:r>
          <a:r>
            <a:rPr lang="ja-JP" altLang="ja-JP" sz="1100">
              <a:solidFill>
                <a:schemeClr val="dk1"/>
              </a:solidFill>
              <a:effectLst/>
              <a:latin typeface="+mn-lt"/>
              <a:ea typeface="+mn-ea"/>
              <a:cs typeface="+mn-cs"/>
            </a:rPr>
            <a:t>。行政改革プランに基づき、事務処理の改善と工夫による庁費の削減や各種団体に対する補助金の経費負担の</a:t>
          </a:r>
          <a:r>
            <a:rPr lang="ja-JP" altLang="en-US" sz="1100">
              <a:solidFill>
                <a:schemeClr val="dk1"/>
              </a:solidFill>
              <a:effectLst/>
              <a:latin typeface="+mn-lt"/>
              <a:ea typeface="+mn-ea"/>
              <a:cs typeface="+mn-cs"/>
            </a:rPr>
            <a:t>見直し</a:t>
          </a:r>
          <a:r>
            <a:rPr lang="ja-JP" altLang="ja-JP" sz="1100">
              <a:solidFill>
                <a:schemeClr val="dk1"/>
              </a:solidFill>
              <a:effectLst/>
              <a:latin typeface="+mn-lt"/>
              <a:ea typeface="+mn-ea"/>
              <a:cs typeface="+mn-cs"/>
            </a:rPr>
            <a:t>等、行政効果の観点から検討して、廃止、縮小、整理し、歳出削減に努める。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79</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89611"/>
          <a:ext cx="8382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80</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89611"/>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80</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24839"/>
          <a:ext cx="889000" cy="3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123189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21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121920</xdr:rowOff>
    </xdr:from>
    <xdr:to>
      <xdr:col>21</xdr:col>
      <xdr:colOff>412750</xdr:colOff>
      <xdr:row>80</xdr:row>
      <xdr:rowOff>52070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81297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31464</xdr:rowOff>
    </xdr:from>
    <xdr:to>
      <xdr:col>4</xdr:col>
      <xdr:colOff>1117600</xdr:colOff>
      <xdr:row>14</xdr:row>
      <xdr:rowOff>88788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479389"/>
          <a:ext cx="647700" cy="5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88788</xdr:rowOff>
    </xdr:from>
    <xdr:to>
      <xdr:col>4</xdr:col>
      <xdr:colOff>469900</xdr:colOff>
      <xdr:row>14</xdr:row>
      <xdr:rowOff>128384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536713"/>
          <a:ext cx="698500" cy="3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171434</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6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128384</xdr:rowOff>
    </xdr:from>
    <xdr:to>
      <xdr:col>3</xdr:col>
      <xdr:colOff>904875</xdr:colOff>
      <xdr:row>14</xdr:row>
      <xdr:rowOff>160982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576309"/>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160982</xdr:rowOff>
    </xdr:from>
    <xdr:to>
      <xdr:col>3</xdr:col>
      <xdr:colOff>206375</xdr:colOff>
      <xdr:row>15</xdr:row>
      <xdr:rowOff>24510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608907"/>
          <a:ext cx="698500" cy="3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152114</xdr:rowOff>
    </xdr:from>
    <xdr:to>
      <xdr:col>5</xdr:col>
      <xdr:colOff>34925</xdr:colOff>
      <xdr:row>14</xdr:row>
      <xdr:rowOff>82264</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4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168641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27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437,625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37988</xdr:rowOff>
    </xdr:from>
    <xdr:to>
      <xdr:col>4</xdr:col>
      <xdr:colOff>520700</xdr:colOff>
      <xdr:row>14</xdr:row>
      <xdr:rowOff>139588</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4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149765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25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412,549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77584</xdr:rowOff>
    </xdr:from>
    <xdr:to>
      <xdr:col>3</xdr:col>
      <xdr:colOff>955675</xdr:colOff>
      <xdr:row>15</xdr:row>
      <xdr:rowOff>7734</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52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17911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29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395,228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110182</xdr:rowOff>
    </xdr:from>
    <xdr:to>
      <xdr:col>3</xdr:col>
      <xdr:colOff>257175</xdr:colOff>
      <xdr:row>15</xdr:row>
      <xdr:rowOff>40332</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55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50509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2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145160</xdr:rowOff>
    </xdr:from>
    <xdr:to>
      <xdr:col>2</xdr:col>
      <xdr:colOff>692150</xdr:colOff>
      <xdr:row>15</xdr:row>
      <xdr:rowOff>75310</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59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85487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36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110225</xdr:rowOff>
    </xdr:from>
    <xdr:to>
      <xdr:col>4</xdr:col>
      <xdr:colOff>1117600</xdr:colOff>
      <xdr:row>37</xdr:row>
      <xdr:rowOff>59399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63475"/>
          <a:ext cx="647700" cy="1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16423</xdr:rowOff>
    </xdr:from>
    <xdr:to>
      <xdr:col>4</xdr:col>
      <xdr:colOff>469900</xdr:colOff>
      <xdr:row>37</xdr:row>
      <xdr:rowOff>59399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41123"/>
          <a:ext cx="698500" cy="4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252461</xdr:rowOff>
    </xdr:from>
    <xdr:to>
      <xdr:col>4</xdr:col>
      <xdr:colOff>520700</xdr:colOff>
      <xdr:row>36</xdr:row>
      <xdr:rowOff>11161</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6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21338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31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4296</xdr:rowOff>
    </xdr:from>
    <xdr:to>
      <xdr:col>3</xdr:col>
      <xdr:colOff>904875</xdr:colOff>
      <xdr:row>37</xdr:row>
      <xdr:rowOff>16423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57546"/>
          <a:ext cx="698500" cy="183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226964</xdr:rowOff>
    </xdr:from>
    <xdr:to>
      <xdr:col>3</xdr:col>
      <xdr:colOff>206375</xdr:colOff>
      <xdr:row>36</xdr:row>
      <xdr:rowOff>4296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37314"/>
          <a:ext cx="698500" cy="12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59425</xdr:rowOff>
    </xdr:from>
    <xdr:to>
      <xdr:col>5</xdr:col>
      <xdr:colOff>34925</xdr:colOff>
      <xdr:row>36</xdr:row>
      <xdr:rowOff>161025</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701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31502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8599</xdr:rowOff>
    </xdr:from>
    <xdr:to>
      <xdr:col>4</xdr:col>
      <xdr:colOff>520700</xdr:colOff>
      <xdr:row>37</xdr:row>
      <xdr:rowOff>110199</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713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94976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19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137073</xdr:rowOff>
    </xdr:from>
    <xdr:to>
      <xdr:col>3</xdr:col>
      <xdr:colOff>955675</xdr:colOff>
      <xdr:row>37</xdr:row>
      <xdr:rowOff>67223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7090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52000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7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296396</xdr:rowOff>
    </xdr:from>
    <xdr:to>
      <xdr:col>3</xdr:col>
      <xdr:colOff>257175</xdr:colOff>
      <xdr:row>36</xdr:row>
      <xdr:rowOff>55096</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90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39873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176164</xdr:rowOff>
    </xdr:from>
    <xdr:to>
      <xdr:col>2</xdr:col>
      <xdr:colOff>692150</xdr:colOff>
      <xdr:row>35</xdr:row>
      <xdr:rowOff>277764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78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262541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7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83402</xdr:rowOff>
    </xdr:from>
    <xdr:to>
      <xdr:col>6</xdr:col>
      <xdr:colOff>511175</xdr:colOff>
      <xdr:row>35</xdr:row>
      <xdr:rowOff>141486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4152"/>
          <a:ext cx="838200" cy="5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141486</xdr:rowOff>
    </xdr:from>
    <xdr:to>
      <xdr:col>5</xdr:col>
      <xdr:colOff>358775</xdr:colOff>
      <xdr:row>36</xdr:row>
      <xdr:rowOff>6292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42236"/>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159159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6292</xdr:rowOff>
    </xdr:from>
    <xdr:to>
      <xdr:col>4</xdr:col>
      <xdr:colOff>155575</xdr:colOff>
      <xdr:row>36</xdr:row>
      <xdr:rowOff>29639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8492"/>
          <a:ext cx="889000"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29639</xdr:rowOff>
    </xdr:from>
    <xdr:to>
      <xdr:col>2</xdr:col>
      <xdr:colOff>638175</xdr:colOff>
      <xdr:row>36</xdr:row>
      <xdr:rowOff>66300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01839"/>
          <a:ext cx="889000" cy="3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32602</xdr:rowOff>
    </xdr:from>
    <xdr:to>
      <xdr:col>6</xdr:col>
      <xdr:colOff>561975</xdr:colOff>
      <xdr:row>35</xdr:row>
      <xdr:rowOff>134202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0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55479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8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90686</xdr:rowOff>
    </xdr:from>
    <xdr:to>
      <xdr:col>5</xdr:col>
      <xdr:colOff>409575</xdr:colOff>
      <xdr:row>36</xdr:row>
      <xdr:rowOff>20836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0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37363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8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126942</xdr:rowOff>
    </xdr:from>
    <xdr:to>
      <xdr:col>4</xdr:col>
      <xdr:colOff>206375</xdr:colOff>
      <xdr:row>36</xdr:row>
      <xdr:rowOff>57092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1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73619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590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150289</xdr:rowOff>
    </xdr:from>
    <xdr:to>
      <xdr:col>3</xdr:col>
      <xdr:colOff>3175</xdr:colOff>
      <xdr:row>36</xdr:row>
      <xdr:rowOff>80439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96966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592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15500</xdr:rowOff>
    </xdr:from>
    <xdr:to>
      <xdr:col>1</xdr:col>
      <xdr:colOff>485775</xdr:colOff>
      <xdr:row>36</xdr:row>
      <xdr:rowOff>117100</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133627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596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95007</xdr:rowOff>
    </xdr:from>
    <xdr:to>
      <xdr:col>6</xdr:col>
      <xdr:colOff>511175</xdr:colOff>
      <xdr:row>56</xdr:row>
      <xdr:rowOff>28528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524757"/>
          <a:ext cx="838200" cy="10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28528</xdr:rowOff>
    </xdr:from>
    <xdr:to>
      <xdr:col>5</xdr:col>
      <xdr:colOff>358775</xdr:colOff>
      <xdr:row>56</xdr:row>
      <xdr:rowOff>140904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629728"/>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4635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140904</xdr:rowOff>
    </xdr:from>
    <xdr:to>
      <xdr:col>4</xdr:col>
      <xdr:colOff>155575</xdr:colOff>
      <xdr:row>56</xdr:row>
      <xdr:rowOff>161399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42104"/>
          <a:ext cx="889000" cy="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161399</xdr:rowOff>
    </xdr:from>
    <xdr:to>
      <xdr:col>2</xdr:col>
      <xdr:colOff>638175</xdr:colOff>
      <xdr:row>57</xdr:row>
      <xdr:rowOff>40277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62599"/>
          <a:ext cx="889000" cy="5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44207</xdr:rowOff>
    </xdr:from>
    <xdr:to>
      <xdr:col>6</xdr:col>
      <xdr:colOff>561975</xdr:colOff>
      <xdr:row>55</xdr:row>
      <xdr:rowOff>145807</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4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67084</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32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149178</xdr:rowOff>
    </xdr:from>
    <xdr:to>
      <xdr:col>5</xdr:col>
      <xdr:colOff>409575</xdr:colOff>
      <xdr:row>56</xdr:row>
      <xdr:rowOff>79328</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95855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35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90104</xdr:rowOff>
    </xdr:from>
    <xdr:to>
      <xdr:col>4</xdr:col>
      <xdr:colOff>206375</xdr:colOff>
      <xdr:row>57</xdr:row>
      <xdr:rowOff>20254</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6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36781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4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110599</xdr:rowOff>
    </xdr:from>
    <xdr:to>
      <xdr:col>3</xdr:col>
      <xdr:colOff>3175</xdr:colOff>
      <xdr:row>57</xdr:row>
      <xdr:rowOff>40749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7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57276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48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160927</xdr:rowOff>
    </xdr:from>
    <xdr:to>
      <xdr:col>1</xdr:col>
      <xdr:colOff>485775</xdr:colOff>
      <xdr:row>57</xdr:row>
      <xdr:rowOff>91077</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107604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53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158978</xdr:rowOff>
    </xdr:from>
    <xdr:to>
      <xdr:col>6</xdr:col>
      <xdr:colOff>511175</xdr:colOff>
      <xdr:row>78</xdr:row>
      <xdr:rowOff>165779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32078"/>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146214</xdr:rowOff>
    </xdr:from>
    <xdr:to>
      <xdr:col>5</xdr:col>
      <xdr:colOff>358775</xdr:colOff>
      <xdr:row>78</xdr:row>
      <xdr:rowOff>158978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1931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161119</xdr:rowOff>
    </xdr:from>
    <xdr:to>
      <xdr:col>5</xdr:col>
      <xdr:colOff>409575</xdr:colOff>
      <xdr:row>77</xdr:row>
      <xdr:rowOff>91269</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1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107796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29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146214</xdr:rowOff>
    </xdr:from>
    <xdr:to>
      <xdr:col>4</xdr:col>
      <xdr:colOff>155575</xdr:colOff>
      <xdr:row>79</xdr:row>
      <xdr:rowOff>11836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19314"/>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11836</xdr:rowOff>
    </xdr:from>
    <xdr:to>
      <xdr:col>2</xdr:col>
      <xdr:colOff>638175</xdr:colOff>
      <xdr:row>79</xdr:row>
      <xdr:rowOff>34258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56386"/>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114979</xdr:rowOff>
    </xdr:from>
    <xdr:to>
      <xdr:col>6</xdr:col>
      <xdr:colOff>561975</xdr:colOff>
      <xdr:row>79</xdr:row>
      <xdr:rowOff>45129</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29906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0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108178</xdr:rowOff>
    </xdr:from>
    <xdr:to>
      <xdr:col>5</xdr:col>
      <xdr:colOff>409575</xdr:colOff>
      <xdr:row>79</xdr:row>
      <xdr:rowOff>38328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29455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7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95414</xdr:rowOff>
    </xdr:from>
    <xdr:to>
      <xdr:col>4</xdr:col>
      <xdr:colOff>206375</xdr:colOff>
      <xdr:row>79</xdr:row>
      <xdr:rowOff>25564</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16691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132486</xdr:rowOff>
    </xdr:from>
    <xdr:to>
      <xdr:col>3</xdr:col>
      <xdr:colOff>3175</xdr:colOff>
      <xdr:row>79</xdr:row>
      <xdr:rowOff>62636</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5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53763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9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154908</xdr:rowOff>
    </xdr:from>
    <xdr:to>
      <xdr:col>1</xdr:col>
      <xdr:colOff>485775</xdr:colOff>
      <xdr:row>79</xdr:row>
      <xdr:rowOff>85058</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76185</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2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99009</xdr:rowOff>
    </xdr:from>
    <xdr:to>
      <xdr:col>6</xdr:col>
      <xdr:colOff>511175</xdr:colOff>
      <xdr:row>98</xdr:row>
      <xdr:rowOff>1854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29659"/>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1854</xdr:rowOff>
    </xdr:from>
    <xdr:to>
      <xdr:col>5</xdr:col>
      <xdr:colOff>358775</xdr:colOff>
      <xdr:row>98</xdr:row>
      <xdr:rowOff>40208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03954"/>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99758</xdr:rowOff>
    </xdr:from>
    <xdr:to>
      <xdr:col>5</xdr:col>
      <xdr:colOff>409575</xdr:colOff>
      <xdr:row>97</xdr:row>
      <xdr:rowOff>29908</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46435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40208</xdr:rowOff>
    </xdr:from>
    <xdr:to>
      <xdr:col>4</xdr:col>
      <xdr:colOff>155575</xdr:colOff>
      <xdr:row>98</xdr:row>
      <xdr:rowOff>147625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42308"/>
          <a:ext cx="889000" cy="1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147625</xdr:rowOff>
    </xdr:from>
    <xdr:to>
      <xdr:col>2</xdr:col>
      <xdr:colOff>638175</xdr:colOff>
      <xdr:row>98</xdr:row>
      <xdr:rowOff>170435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49725"/>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48209</xdr:rowOff>
    </xdr:from>
    <xdr:to>
      <xdr:col>6</xdr:col>
      <xdr:colOff>561975</xdr:colOff>
      <xdr:row>97</xdr:row>
      <xdr:rowOff>149809</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26636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122504</xdr:rowOff>
    </xdr:from>
    <xdr:to>
      <xdr:col>5</xdr:col>
      <xdr:colOff>409575</xdr:colOff>
      <xdr:row>98</xdr:row>
      <xdr:rowOff>52654</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43781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160858</xdr:rowOff>
    </xdr:from>
    <xdr:to>
      <xdr:col>4</xdr:col>
      <xdr:colOff>206375</xdr:colOff>
      <xdr:row>98</xdr:row>
      <xdr:rowOff>91008</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7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82135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96825</xdr:rowOff>
    </xdr:from>
    <xdr:to>
      <xdr:col>3</xdr:col>
      <xdr:colOff>3175</xdr:colOff>
      <xdr:row>99</xdr:row>
      <xdr:rowOff>26975</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8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18102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119635</xdr:rowOff>
    </xdr:from>
    <xdr:to>
      <xdr:col>1</xdr:col>
      <xdr:colOff>485775</xdr:colOff>
      <xdr:row>99</xdr:row>
      <xdr:rowOff>49785</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9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40912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142161</xdr:rowOff>
    </xdr:from>
    <xdr:to>
      <xdr:col>15</xdr:col>
      <xdr:colOff>180975</xdr:colOff>
      <xdr:row>30</xdr:row>
      <xdr:rowOff>167917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114211"/>
          <a:ext cx="838200" cy="19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167917</xdr:rowOff>
    </xdr:from>
    <xdr:to>
      <xdr:col>14</xdr:col>
      <xdr:colOff>28575</xdr:colOff>
      <xdr:row>32</xdr:row>
      <xdr:rowOff>69607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11417"/>
          <a:ext cx="889000" cy="2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26347</xdr:rowOff>
    </xdr:from>
    <xdr:to>
      <xdr:col>14</xdr:col>
      <xdr:colOff>79375</xdr:colOff>
      <xdr:row>35</xdr:row>
      <xdr:rowOff>127947</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02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119074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611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69607</xdr:rowOff>
    </xdr:from>
    <xdr:to>
      <xdr:col>12</xdr:col>
      <xdr:colOff>511175</xdr:colOff>
      <xdr:row>34</xdr:row>
      <xdr:rowOff>159108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56007"/>
          <a:ext cx="889000" cy="4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14509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4" y="618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159108</xdr:rowOff>
    </xdr:from>
    <xdr:to>
      <xdr:col>11</xdr:col>
      <xdr:colOff>307975</xdr:colOff>
      <xdr:row>35</xdr:row>
      <xdr:rowOff>36441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5988408"/>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50605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4" y="622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65624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4" y="62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29</xdr:row>
      <xdr:rowOff>91361</xdr:rowOff>
    </xdr:from>
    <xdr:to>
      <xdr:col>15</xdr:col>
      <xdr:colOff>231775</xdr:colOff>
      <xdr:row>30</xdr:row>
      <xdr:rowOff>21511</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50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44388</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01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424,354</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117117</xdr:rowOff>
    </xdr:from>
    <xdr:to>
      <xdr:col>14</xdr:col>
      <xdr:colOff>79375</xdr:colOff>
      <xdr:row>31</xdr:row>
      <xdr:rowOff>47267</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52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63794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4" y="503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372,594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18807</xdr:rowOff>
    </xdr:from>
    <xdr:to>
      <xdr:col>12</xdr:col>
      <xdr:colOff>561975</xdr:colOff>
      <xdr:row>32</xdr:row>
      <xdr:rowOff>120407</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55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136934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4" y="528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308,397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108308</xdr:rowOff>
    </xdr:from>
    <xdr:to>
      <xdr:col>11</xdr:col>
      <xdr:colOff>358775</xdr:colOff>
      <xdr:row>35</xdr:row>
      <xdr:rowOff>38458</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59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54985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4" y="571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194,906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157091</xdr:rowOff>
    </xdr:from>
    <xdr:to>
      <xdr:col>10</xdr:col>
      <xdr:colOff>155575</xdr:colOff>
      <xdr:row>35</xdr:row>
      <xdr:rowOff>87241</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5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103768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4" y="57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152118</xdr:rowOff>
    </xdr:from>
    <xdr:to>
      <xdr:col>15</xdr:col>
      <xdr:colOff>180975</xdr:colOff>
      <xdr:row>57</xdr:row>
      <xdr:rowOff>167010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24768"/>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151721</xdr:rowOff>
    </xdr:from>
    <xdr:to>
      <xdr:col>14</xdr:col>
      <xdr:colOff>28575</xdr:colOff>
      <xdr:row>57</xdr:row>
      <xdr:rowOff>167010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24371"/>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128715</xdr:rowOff>
    </xdr:from>
    <xdr:to>
      <xdr:col>14</xdr:col>
      <xdr:colOff>79375</xdr:colOff>
      <xdr:row>58</xdr:row>
      <xdr:rowOff>58865</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49992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4"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151721</xdr:rowOff>
    </xdr:from>
    <xdr:to>
      <xdr:col>12</xdr:col>
      <xdr:colOff>511175</xdr:colOff>
      <xdr:row>57</xdr:row>
      <xdr:rowOff>169611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24371"/>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49702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169611</xdr:rowOff>
    </xdr:from>
    <xdr:to>
      <xdr:col>11</xdr:col>
      <xdr:colOff>307975</xdr:colOff>
      <xdr:row>58</xdr:row>
      <xdr:rowOff>46622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42261"/>
          <a:ext cx="889000" cy="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72447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97037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1004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101318</xdr:rowOff>
    </xdr:from>
    <xdr:to>
      <xdr:col>15</xdr:col>
      <xdr:colOff>231775</xdr:colOff>
      <xdr:row>58</xdr:row>
      <xdr:rowOff>31468</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8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124195</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347,840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116210</xdr:rowOff>
    </xdr:from>
    <xdr:to>
      <xdr:col>14</xdr:col>
      <xdr:colOff>79375</xdr:colOff>
      <xdr:row>58</xdr:row>
      <xdr:rowOff>46360</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8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62887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4" y="966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100921</xdr:rowOff>
    </xdr:from>
    <xdr:to>
      <xdr:col>12</xdr:col>
      <xdr:colOff>561975</xdr:colOff>
      <xdr:row>58</xdr:row>
      <xdr:rowOff>31071</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8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47598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964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118811</xdr:rowOff>
    </xdr:from>
    <xdr:to>
      <xdr:col>11</xdr:col>
      <xdr:colOff>358775</xdr:colOff>
      <xdr:row>58</xdr:row>
      <xdr:rowOff>48961</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8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65488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96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167272</xdr:rowOff>
    </xdr:from>
    <xdr:to>
      <xdr:col>10</xdr:col>
      <xdr:colOff>155575</xdr:colOff>
      <xdr:row>58</xdr:row>
      <xdr:rowOff>97422</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99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113949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4" y="971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102629</xdr:rowOff>
    </xdr:from>
    <xdr:to>
      <xdr:col>15</xdr:col>
      <xdr:colOff>180975</xdr:colOff>
      <xdr:row>78</xdr:row>
      <xdr:rowOff>157449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5729"/>
          <a:ext cx="838200" cy="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157449</xdr:rowOff>
    </xdr:from>
    <xdr:to>
      <xdr:col>14</xdr:col>
      <xdr:colOff>28575</xdr:colOff>
      <xdr:row>79</xdr:row>
      <xdr:rowOff>12278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30549"/>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101639</xdr:rowOff>
    </xdr:from>
    <xdr:to>
      <xdr:col>14</xdr:col>
      <xdr:colOff>79375</xdr:colOff>
      <xdr:row>78</xdr:row>
      <xdr:rowOff>31789</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3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48316</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4" y="1307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51829</xdr:rowOff>
    </xdr:from>
    <xdr:to>
      <xdr:col>15</xdr:col>
      <xdr:colOff>231775</xdr:colOff>
      <xdr:row>78</xdr:row>
      <xdr:rowOff>153429</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4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106649</xdr:rowOff>
    </xdr:from>
    <xdr:to>
      <xdr:col>14</xdr:col>
      <xdr:colOff>79375</xdr:colOff>
      <xdr:row>79</xdr:row>
      <xdr:rowOff>36799</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27926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132928</xdr:rowOff>
    </xdr:from>
    <xdr:to>
      <xdr:col>12</xdr:col>
      <xdr:colOff>561975</xdr:colOff>
      <xdr:row>79</xdr:row>
      <xdr:rowOff>63078</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54205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105677</xdr:rowOff>
    </xdr:from>
    <xdr:to>
      <xdr:col>15</xdr:col>
      <xdr:colOff>180975</xdr:colOff>
      <xdr:row>97</xdr:row>
      <xdr:rowOff>107550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736327"/>
          <a:ext cx="8382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82851</xdr:rowOff>
    </xdr:from>
    <xdr:to>
      <xdr:col>14</xdr:col>
      <xdr:colOff>28575</xdr:colOff>
      <xdr:row>97</xdr:row>
      <xdr:rowOff>107550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713501"/>
          <a:ext cx="8890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140750</xdr:rowOff>
    </xdr:from>
    <xdr:to>
      <xdr:col>14</xdr:col>
      <xdr:colOff>79375</xdr:colOff>
      <xdr:row>98</xdr:row>
      <xdr:rowOff>70900</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62027</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4" y="168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60633</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54877</xdr:rowOff>
    </xdr:from>
    <xdr:to>
      <xdr:col>15</xdr:col>
      <xdr:colOff>231775</xdr:colOff>
      <xdr:row>97</xdr:row>
      <xdr:rowOff>156477</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77754</xdr:rowOff>
    </xdr:from>
    <xdr:ext cx="599010"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53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56750</xdr:rowOff>
    </xdr:from>
    <xdr:to>
      <xdr:col>14</xdr:col>
      <xdr:colOff>79375</xdr:colOff>
      <xdr:row>97</xdr:row>
      <xdr:rowOff>158350</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6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3427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39794" y="164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32051</xdr:rowOff>
    </xdr:from>
    <xdr:to>
      <xdr:col>12</xdr:col>
      <xdr:colOff>561975</xdr:colOff>
      <xdr:row>97</xdr:row>
      <xdr:rowOff>133651</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6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150178</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4" y="1643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134772</xdr:rowOff>
    </xdr:from>
    <xdr:to>
      <xdr:col>23</xdr:col>
      <xdr:colOff>517525</xdr:colOff>
      <xdr:row>38</xdr:row>
      <xdr:rowOff>137134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5481300" y="6649872"/>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137134</xdr:rowOff>
    </xdr:from>
    <xdr:to>
      <xdr:col>22</xdr:col>
      <xdr:colOff>365125</xdr:colOff>
      <xdr:row>38</xdr:row>
      <xdr:rowOff>138887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4592300" y="665223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122212</xdr:rowOff>
    </xdr:from>
    <xdr:to>
      <xdr:col>22</xdr:col>
      <xdr:colOff>415925</xdr:colOff>
      <xdr:row>38</xdr:row>
      <xdr:rowOff>52362</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68889</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14111" y="62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138887</xdr:rowOff>
    </xdr:from>
    <xdr:to>
      <xdr:col>21</xdr:col>
      <xdr:colOff>161925</xdr:colOff>
      <xdr:row>38</xdr:row>
      <xdr:rowOff>142659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3703300" y="665398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49289</xdr:rowOff>
    </xdr:from>
    <xdr:to>
      <xdr:col>19</xdr:col>
      <xdr:colOff>644525</xdr:colOff>
      <xdr:row>38</xdr:row>
      <xdr:rowOff>142659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814300" y="6392939"/>
          <a:ext cx="889000" cy="2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111332</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47111" y="64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83972</xdr:rowOff>
    </xdr:from>
    <xdr:to>
      <xdr:col>23</xdr:col>
      <xdr:colOff>568325</xdr:colOff>
      <xdr:row>39</xdr:row>
      <xdr:rowOff>14122</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5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32300</xdr:rowOff>
    </xdr:from>
    <xdr:ext cx="469744"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86334</xdr:rowOff>
    </xdr:from>
    <xdr:to>
      <xdr:col>22</xdr:col>
      <xdr:colOff>415925</xdr:colOff>
      <xdr:row>39</xdr:row>
      <xdr:rowOff>16484</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7611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7" y="66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88087</xdr:rowOff>
    </xdr:from>
    <xdr:to>
      <xdr:col>21</xdr:col>
      <xdr:colOff>212725</xdr:colOff>
      <xdr:row>39</xdr:row>
      <xdr:rowOff>18237</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6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9364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7" y="66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91859</xdr:rowOff>
    </xdr:from>
    <xdr:to>
      <xdr:col>20</xdr:col>
      <xdr:colOff>9525</xdr:colOff>
      <xdr:row>39</xdr:row>
      <xdr:rowOff>22009</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13136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7" y="669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169939</xdr:rowOff>
    </xdr:from>
    <xdr:to>
      <xdr:col>18</xdr:col>
      <xdr:colOff>492125</xdr:colOff>
      <xdr:row>37</xdr:row>
      <xdr:rowOff>100089</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3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116616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a:extLst>
            <a:ext uri="{FF2B5EF4-FFF2-40B4-BE49-F238E27FC236}">
              <a16:creationId xmlns:a16="http://schemas.microsoft.com/office/drawing/2014/main" id="{00000000-0008-0000-0600-000037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101043</xdr:rowOff>
    </xdr:from>
    <xdr:to>
      <xdr:col>23</xdr:col>
      <xdr:colOff>517525</xdr:colOff>
      <xdr:row>76</xdr:row>
      <xdr:rowOff>125306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3131243"/>
          <a:ext cx="8382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60026</xdr:rowOff>
    </xdr:from>
    <xdr:to>
      <xdr:col>22</xdr:col>
      <xdr:colOff>365125</xdr:colOff>
      <xdr:row>76</xdr:row>
      <xdr:rowOff>101043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09022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49512</xdr:rowOff>
    </xdr:from>
    <xdr:to>
      <xdr:col>22</xdr:col>
      <xdr:colOff>415925</xdr:colOff>
      <xdr:row>76</xdr:row>
      <xdr:rowOff>151112</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5430500" y="130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167639</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181794" y="128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68979</xdr:rowOff>
    </xdr:from>
    <xdr:to>
      <xdr:col>21</xdr:col>
      <xdr:colOff>161925</xdr:colOff>
      <xdr:row>76</xdr:row>
      <xdr:rowOff>60026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2927729"/>
          <a:ext cx="889000" cy="1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73440</xdr:rowOff>
    </xdr:from>
    <xdr:to>
      <xdr:col>19</xdr:col>
      <xdr:colOff>644525</xdr:colOff>
      <xdr:row>75</xdr:row>
      <xdr:rowOff>68979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2760740"/>
          <a:ext cx="889000" cy="16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65575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03794" y="1309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a:extLst>
            <a:ext uri="{FF2B5EF4-FFF2-40B4-BE49-F238E27FC236}">
              <a16:creationId xmlns:a16="http://schemas.microsoft.com/office/drawing/2014/main" id="{00000000-0008-0000-0600-000070020000}"/>
            </a:ext>
          </a:extLst>
        </xdr:cNvPr>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38878</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14794" y="1306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74506</xdr:rowOff>
    </xdr:from>
    <xdr:to>
      <xdr:col>23</xdr:col>
      <xdr:colOff>568325</xdr:colOff>
      <xdr:row>77</xdr:row>
      <xdr:rowOff>4656</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6268700" y="131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97383</xdr:rowOff>
    </xdr:from>
    <xdr:ext cx="599010"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9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50243</xdr:rowOff>
    </xdr:from>
    <xdr:to>
      <xdr:col>22</xdr:col>
      <xdr:colOff>415925</xdr:colOff>
      <xdr:row>76</xdr:row>
      <xdr:rowOff>151843</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5430500" y="130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142970</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4" y="131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9226</xdr:rowOff>
    </xdr:from>
    <xdr:to>
      <xdr:col>21</xdr:col>
      <xdr:colOff>212725</xdr:colOff>
      <xdr:row>76</xdr:row>
      <xdr:rowOff>110826</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4541500" y="130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101953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4" y="131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18179</xdr:rowOff>
    </xdr:from>
    <xdr:to>
      <xdr:col>20</xdr:col>
      <xdr:colOff>9525</xdr:colOff>
      <xdr:row>75</xdr:row>
      <xdr:rowOff>119779</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3652500" y="128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136306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4" y="1265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173,562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22640</xdr:rowOff>
    </xdr:from>
    <xdr:to>
      <xdr:col>18</xdr:col>
      <xdr:colOff>492125</xdr:colOff>
      <xdr:row>74</xdr:row>
      <xdr:rowOff>124240</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2763500" y="127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140767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4" y="1248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10235</xdr:rowOff>
    </xdr:from>
    <xdr:to>
      <xdr:col>23</xdr:col>
      <xdr:colOff>517525</xdr:colOff>
      <xdr:row>98</xdr:row>
      <xdr:rowOff>156029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640885"/>
          <a:ext cx="838200" cy="3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10235</xdr:rowOff>
    </xdr:from>
    <xdr:to>
      <xdr:col>22</xdr:col>
      <xdr:colOff>365125</xdr:colOff>
      <xdr:row>98</xdr:row>
      <xdr:rowOff>166584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640885"/>
          <a:ext cx="889000" cy="3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18495</xdr:rowOff>
    </xdr:from>
    <xdr:to>
      <xdr:col>22</xdr:col>
      <xdr:colOff>415925</xdr:colOff>
      <xdr:row>97</xdr:row>
      <xdr:rowOff>120095</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54305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111222</xdr:rowOff>
    </xdr:from>
    <xdr:ext cx="59901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181794" y="167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52967</xdr:rowOff>
    </xdr:from>
    <xdr:to>
      <xdr:col>21</xdr:col>
      <xdr:colOff>161925</xdr:colOff>
      <xdr:row>98</xdr:row>
      <xdr:rowOff>166584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855067"/>
          <a:ext cx="889000" cy="1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135389</xdr:rowOff>
    </xdr:from>
    <xdr:to>
      <xdr:col>19</xdr:col>
      <xdr:colOff>644525</xdr:colOff>
      <xdr:row>98</xdr:row>
      <xdr:rowOff>52967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5908789"/>
          <a:ext cx="889000" cy="9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42897</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14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105229</xdr:rowOff>
    </xdr:from>
    <xdr:to>
      <xdr:col>23</xdr:col>
      <xdr:colOff>568325</xdr:colOff>
      <xdr:row>99</xdr:row>
      <xdr:rowOff>35379</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6268700" y="16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130885</xdr:rowOff>
    </xdr:from>
    <xdr:to>
      <xdr:col>22</xdr:col>
      <xdr:colOff>415925</xdr:colOff>
      <xdr:row>97</xdr:row>
      <xdr:rowOff>61035</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5430500" y="165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77562</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4" y="163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115784</xdr:rowOff>
    </xdr:from>
    <xdr:to>
      <xdr:col>21</xdr:col>
      <xdr:colOff>212725</xdr:colOff>
      <xdr:row>99</xdr:row>
      <xdr:rowOff>45934</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4541500" y="1691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37061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1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2167</xdr:rowOff>
    </xdr:from>
    <xdr:to>
      <xdr:col>20</xdr:col>
      <xdr:colOff>9525</xdr:colOff>
      <xdr:row>98</xdr:row>
      <xdr:rowOff>103767</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3652500" y="168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94894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84589</xdr:rowOff>
    </xdr:from>
    <xdr:to>
      <xdr:col>18</xdr:col>
      <xdr:colOff>492125</xdr:colOff>
      <xdr:row>93</xdr:row>
      <xdr:rowOff>14739</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2763500" y="158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31266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14794" y="1563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66822</xdr:rowOff>
    </xdr:from>
    <xdr:to>
      <xdr:col>32</xdr:col>
      <xdr:colOff>186689</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6410472"/>
          <a:ext cx="1269" cy="24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703</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87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13499</xdr:rowOff>
    </xdr:from>
    <xdr:ext cx="469744"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618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37</xdr:row>
      <xdr:rowOff>66822</xdr:rowOff>
    </xdr:from>
    <xdr:to>
      <xdr:col>32</xdr:col>
      <xdr:colOff>276225</xdr:colOff>
      <xdr:row>37</xdr:row>
      <xdr:rowOff>66822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4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66822</xdr:rowOff>
    </xdr:from>
    <xdr:to>
      <xdr:col>32</xdr:col>
      <xdr:colOff>187325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410472"/>
          <a:ext cx="838200" cy="24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45153</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60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66726</xdr:rowOff>
    </xdr:from>
    <xdr:to>
      <xdr:col>32</xdr:col>
      <xdr:colOff>238125</xdr:colOff>
      <xdr:row>38</xdr:row>
      <xdr:rowOff>168326</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21107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72126</xdr:rowOff>
    </xdr:from>
    <xdr:to>
      <xdr:col>28</xdr:col>
      <xdr:colOff>314325</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5558526"/>
          <a:ext cx="889000" cy="109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83695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7" y="65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16022</xdr:rowOff>
    </xdr:from>
    <xdr:to>
      <xdr:col>32</xdr:col>
      <xdr:colOff>238125</xdr:colOff>
      <xdr:row>37</xdr:row>
      <xdr:rowOff>117622</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21107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140499</xdr:rowOff>
    </xdr:from>
    <xdr:ext cx="469744"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3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21326</xdr:rowOff>
    </xdr:from>
    <xdr:to>
      <xdr:col>27</xdr:col>
      <xdr:colOff>161925</xdr:colOff>
      <xdr:row>32</xdr:row>
      <xdr:rowOff>122926</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8605500" y="5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139453</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389111" y="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38773</xdr:rowOff>
    </xdr:from>
    <xdr:to>
      <xdr:col>32</xdr:col>
      <xdr:colOff>187325</xdr:colOff>
      <xdr:row>59</xdr:row>
      <xdr:rowOff>39733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154323"/>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37280</xdr:rowOff>
    </xdr:from>
    <xdr:to>
      <xdr:col>31</xdr:col>
      <xdr:colOff>34925</xdr:colOff>
      <xdr:row>59</xdr:row>
      <xdr:rowOff>38773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52830"/>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123061</xdr:rowOff>
    </xdr:from>
    <xdr:to>
      <xdr:col>31</xdr:col>
      <xdr:colOff>85725</xdr:colOff>
      <xdr:row>59</xdr:row>
      <xdr:rowOff>53211</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1272500" y="1006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69738</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7" y="984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34658</xdr:rowOff>
    </xdr:from>
    <xdr:to>
      <xdr:col>29</xdr:col>
      <xdr:colOff>517525</xdr:colOff>
      <xdr:row>59</xdr:row>
      <xdr:rowOff>37280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150208"/>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33797</xdr:rowOff>
    </xdr:from>
    <xdr:to>
      <xdr:col>28</xdr:col>
      <xdr:colOff>314325</xdr:colOff>
      <xdr:row>59</xdr:row>
      <xdr:rowOff>34658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49347"/>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160383</xdr:rowOff>
    </xdr:from>
    <xdr:to>
      <xdr:col>32</xdr:col>
      <xdr:colOff>238125</xdr:colOff>
      <xdr:row>59</xdr:row>
      <xdr:rowOff>90533</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2110700" y="101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378565"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4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159423</xdr:rowOff>
    </xdr:from>
    <xdr:to>
      <xdr:col>31</xdr:col>
      <xdr:colOff>85725</xdr:colOff>
      <xdr:row>59</xdr:row>
      <xdr:rowOff>89573</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1272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80700</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4017" y="1019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157930</xdr:rowOff>
    </xdr:from>
    <xdr:to>
      <xdr:col>29</xdr:col>
      <xdr:colOff>568325</xdr:colOff>
      <xdr:row>59</xdr:row>
      <xdr:rowOff>88080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0383500" y="101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79207</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5017" y="1019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155308</xdr:rowOff>
    </xdr:from>
    <xdr:to>
      <xdr:col>28</xdr:col>
      <xdr:colOff>365125</xdr:colOff>
      <xdr:row>59</xdr:row>
      <xdr:rowOff>85458</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9494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76585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7" y="101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154447</xdr:rowOff>
    </xdr:from>
    <xdr:to>
      <xdr:col>27</xdr:col>
      <xdr:colOff>161925</xdr:colOff>
      <xdr:row>59</xdr:row>
      <xdr:rowOff>84597</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8605500" y="100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75724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7" y="1019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38956</xdr:rowOff>
    </xdr:from>
    <xdr:to>
      <xdr:col>32</xdr:col>
      <xdr:colOff>187325</xdr:colOff>
      <xdr:row>72</xdr:row>
      <xdr:rowOff>102133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2383356"/>
          <a:ext cx="838200" cy="6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970</xdr:rowOff>
    </xdr:from>
    <xdr:to>
      <xdr:col>31</xdr:col>
      <xdr:colOff>34925</xdr:colOff>
      <xdr:row>72</xdr:row>
      <xdr:rowOff>102133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0434300" y="12345370"/>
          <a:ext cx="889000" cy="10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129819</xdr:rowOff>
    </xdr:from>
    <xdr:to>
      <xdr:col>31</xdr:col>
      <xdr:colOff>85725</xdr:colOff>
      <xdr:row>74</xdr:row>
      <xdr:rowOff>59969</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1272500" y="1264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51096</xdr:rowOff>
    </xdr:from>
    <xdr:ext cx="59901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23794" y="1273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970</xdr:rowOff>
    </xdr:from>
    <xdr:to>
      <xdr:col>29</xdr:col>
      <xdr:colOff>517525</xdr:colOff>
      <xdr:row>72</xdr:row>
      <xdr:rowOff>10892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2345370"/>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55401</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34794"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10892</xdr:rowOff>
    </xdr:from>
    <xdr:to>
      <xdr:col>28</xdr:col>
      <xdr:colOff>314325</xdr:colOff>
      <xdr:row>72</xdr:row>
      <xdr:rowOff>151816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2355292"/>
          <a:ext cx="889000" cy="14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89623</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45794"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25493</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56794" y="127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159606</xdr:rowOff>
    </xdr:from>
    <xdr:to>
      <xdr:col>32</xdr:col>
      <xdr:colOff>238125</xdr:colOff>
      <xdr:row>72</xdr:row>
      <xdr:rowOff>89756</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2110700" y="123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11033</xdr:rowOff>
    </xdr:from>
    <xdr:ext cx="599010"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18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158,221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51333</xdr:rowOff>
    </xdr:from>
    <xdr:to>
      <xdr:col>31</xdr:col>
      <xdr:colOff>85725</xdr:colOff>
      <xdr:row>72</xdr:row>
      <xdr:rowOff>152933</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1272500" y="123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169460</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4" y="1217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149,930</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121620</xdr:rowOff>
    </xdr:from>
    <xdr:to>
      <xdr:col>29</xdr:col>
      <xdr:colOff>568325</xdr:colOff>
      <xdr:row>72</xdr:row>
      <xdr:rowOff>51770</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0383500" y="122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68297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4" y="120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163,206</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131542</xdr:rowOff>
    </xdr:from>
    <xdr:to>
      <xdr:col>28</xdr:col>
      <xdr:colOff>365125</xdr:colOff>
      <xdr:row>72</xdr:row>
      <xdr:rowOff>61692</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9494500" y="123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78219</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4" y="120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101016</xdr:rowOff>
    </xdr:from>
    <xdr:to>
      <xdr:col>27</xdr:col>
      <xdr:colOff>161925</xdr:colOff>
      <xdr:row>73</xdr:row>
      <xdr:rowOff>31166</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8605500" y="124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47693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4" y="1222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人口減少に伴い、住民一人当たりのコストが年々増加している。特に補助費等は、村の出資する各種団体への補助金が多額になっており、住民一人当たり</a:t>
          </a:r>
          <a:r>
            <a:rPr kumimoji="1" lang="en-US" altLang="ja-JP" sz="1100">
              <a:solidFill>
                <a:schemeClr val="dk1"/>
              </a:solidFill>
              <a:effectLst/>
              <a:latin typeface="+mn-lt"/>
              <a:ea typeface="+mn-ea"/>
              <a:cs typeface="+mn-cs"/>
            </a:rPr>
            <a:t>424,354</a:t>
          </a:r>
          <a:r>
            <a:rPr kumimoji="1" lang="ja-JP" altLang="ja-JP" sz="1100">
              <a:solidFill>
                <a:schemeClr val="dk1"/>
              </a:solidFill>
              <a:effectLst/>
              <a:latin typeface="+mn-lt"/>
              <a:ea typeface="+mn-ea"/>
              <a:cs typeface="+mn-cs"/>
            </a:rPr>
            <a:t>円と類似団体と比べて高い水準で推移している。</a:t>
          </a:r>
          <a:endParaRPr lang="ja-JP" altLang="ja-JP" sz="1400">
            <a:effectLst/>
          </a:endParaRPr>
        </a:p>
        <a:p>
          <a:r>
            <a:rPr kumimoji="1" lang="ja-JP" altLang="ja-JP" sz="1100">
              <a:solidFill>
                <a:schemeClr val="dk1"/>
              </a:solidFill>
              <a:effectLst/>
              <a:latin typeface="+mn-lt"/>
              <a:ea typeface="+mn-ea"/>
              <a:cs typeface="+mn-cs"/>
            </a:rPr>
            <a:t>一方、公債費については、</a:t>
          </a:r>
          <a:r>
            <a:rPr lang="ja-JP" altLang="ja-JP" sz="1100">
              <a:solidFill>
                <a:schemeClr val="dk1"/>
              </a:solidFill>
              <a:effectLst/>
              <a:latin typeface="+mn-lt"/>
              <a:ea typeface="+mn-ea"/>
              <a:cs typeface="+mn-cs"/>
            </a:rPr>
            <a:t>適量・適切な事業実施により新規発行の抑制に努めているため</a:t>
          </a:r>
          <a:r>
            <a:rPr kumimoji="1" lang="ja-JP" altLang="ja-JP" sz="1100">
              <a:solidFill>
                <a:schemeClr val="dk1"/>
              </a:solidFill>
              <a:effectLst/>
              <a:latin typeface="+mn-lt"/>
              <a:ea typeface="+mn-ea"/>
              <a:cs typeface="+mn-cs"/>
            </a:rPr>
            <a:t>年々減少傾向にあり、住民一人当たりの経費も類似団体と同水準で推移している。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32274</xdr:rowOff>
    </xdr:from>
    <xdr:to>
      <xdr:col>6</xdr:col>
      <xdr:colOff>511175</xdr:colOff>
      <xdr:row>36</xdr:row>
      <xdr:rowOff>33858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04474"/>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32274</xdr:rowOff>
    </xdr:from>
    <xdr:to>
      <xdr:col>5</xdr:col>
      <xdr:colOff>358775</xdr:colOff>
      <xdr:row>36</xdr:row>
      <xdr:rowOff>56686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04474"/>
          <a:ext cx="8890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53075</xdr:rowOff>
    </xdr:from>
    <xdr:to>
      <xdr:col>5</xdr:col>
      <xdr:colOff>409575</xdr:colOff>
      <xdr:row>37</xdr:row>
      <xdr:rowOff>154675</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145802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56686</xdr:rowOff>
    </xdr:from>
    <xdr:to>
      <xdr:col>4</xdr:col>
      <xdr:colOff>155575</xdr:colOff>
      <xdr:row>36</xdr:row>
      <xdr:rowOff>67234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28886"/>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153346</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54187</xdr:rowOff>
    </xdr:from>
    <xdr:to>
      <xdr:col>2</xdr:col>
      <xdr:colOff>638175</xdr:colOff>
      <xdr:row>36</xdr:row>
      <xdr:rowOff>67234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26387"/>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159290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154508</xdr:rowOff>
    </xdr:from>
    <xdr:to>
      <xdr:col>6</xdr:col>
      <xdr:colOff>561975</xdr:colOff>
      <xdr:row>36</xdr:row>
      <xdr:rowOff>84658</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5935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152924</xdr:rowOff>
    </xdr:from>
    <xdr:to>
      <xdr:col>5</xdr:col>
      <xdr:colOff>409575</xdr:colOff>
      <xdr:row>36</xdr:row>
      <xdr:rowOff>83074</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99601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5886</xdr:rowOff>
    </xdr:from>
    <xdr:to>
      <xdr:col>4</xdr:col>
      <xdr:colOff>206375</xdr:colOff>
      <xdr:row>36</xdr:row>
      <xdr:rowOff>107486</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1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124013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16434</xdr:rowOff>
    </xdr:from>
    <xdr:to>
      <xdr:col>3</xdr:col>
      <xdr:colOff>3175</xdr:colOff>
      <xdr:row>36</xdr:row>
      <xdr:rowOff>118034</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134561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3387</xdr:rowOff>
    </xdr:from>
    <xdr:to>
      <xdr:col>1</xdr:col>
      <xdr:colOff>485775</xdr:colOff>
      <xdr:row>36</xdr:row>
      <xdr:rowOff>104987</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1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121514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12893</xdr:rowOff>
    </xdr:from>
    <xdr:to>
      <xdr:col>6</xdr:col>
      <xdr:colOff>511175</xdr:colOff>
      <xdr:row>55</xdr:row>
      <xdr:rowOff>38622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442643"/>
          <a:ext cx="8382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12893</xdr:rowOff>
    </xdr:from>
    <xdr:to>
      <xdr:col>5</xdr:col>
      <xdr:colOff>358775</xdr:colOff>
      <xdr:row>56</xdr:row>
      <xdr:rowOff>111694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42643"/>
          <a:ext cx="889000" cy="2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10291</xdr:rowOff>
    </xdr:from>
    <xdr:to>
      <xdr:col>5</xdr:col>
      <xdr:colOff>409575</xdr:colOff>
      <xdr:row>56</xdr:row>
      <xdr:rowOff>111891</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61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103018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82190</xdr:rowOff>
    </xdr:from>
    <xdr:to>
      <xdr:col>4</xdr:col>
      <xdr:colOff>155575</xdr:colOff>
      <xdr:row>56</xdr:row>
      <xdr:rowOff>111694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83390"/>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101837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8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38892</xdr:rowOff>
    </xdr:from>
    <xdr:to>
      <xdr:col>2</xdr:col>
      <xdr:colOff>638175</xdr:colOff>
      <xdr:row>56</xdr:row>
      <xdr:rowOff>82190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125742"/>
          <a:ext cx="889000" cy="55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72901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8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89246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86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159272</xdr:rowOff>
    </xdr:from>
    <xdr:to>
      <xdr:col>6</xdr:col>
      <xdr:colOff>561975</xdr:colOff>
      <xdr:row>55</xdr:row>
      <xdr:rowOff>89422</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4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10699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6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544,589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133543</xdr:rowOff>
    </xdr:from>
    <xdr:to>
      <xdr:col>5</xdr:col>
      <xdr:colOff>409575</xdr:colOff>
      <xdr:row>55</xdr:row>
      <xdr:rowOff>63693</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3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80220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916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60894</xdr:rowOff>
    </xdr:from>
    <xdr:to>
      <xdr:col>4</xdr:col>
      <xdr:colOff>206375</xdr:colOff>
      <xdr:row>56</xdr:row>
      <xdr:rowOff>162494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6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7571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43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31390</xdr:rowOff>
    </xdr:from>
    <xdr:to>
      <xdr:col>3</xdr:col>
      <xdr:colOff>3175</xdr:colOff>
      <xdr:row>56</xdr:row>
      <xdr:rowOff>132990</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6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149517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40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375,284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159542</xdr:rowOff>
    </xdr:from>
    <xdr:to>
      <xdr:col>1</xdr:col>
      <xdr:colOff>485775</xdr:colOff>
      <xdr:row>53</xdr:row>
      <xdr:rowOff>89692</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0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106219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885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109736</xdr:rowOff>
    </xdr:from>
    <xdr:to>
      <xdr:col>6</xdr:col>
      <xdr:colOff>511175</xdr:colOff>
      <xdr:row>77</xdr:row>
      <xdr:rowOff>119704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11386"/>
          <a:ext cx="8382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98050</xdr:rowOff>
    </xdr:from>
    <xdr:to>
      <xdr:col>5</xdr:col>
      <xdr:colOff>358775</xdr:colOff>
      <xdr:row>77</xdr:row>
      <xdr:rowOff>119704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99700"/>
          <a:ext cx="8890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132952</xdr:rowOff>
    </xdr:from>
    <xdr:to>
      <xdr:col>5</xdr:col>
      <xdr:colOff>409575</xdr:colOff>
      <xdr:row>77</xdr:row>
      <xdr:rowOff>63102</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79629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98050</xdr:rowOff>
    </xdr:from>
    <xdr:to>
      <xdr:col>4</xdr:col>
      <xdr:colOff>155575</xdr:colOff>
      <xdr:row>77</xdr:row>
      <xdr:rowOff>140105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9700"/>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163109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111954</xdr:rowOff>
    </xdr:from>
    <xdr:to>
      <xdr:col>2</xdr:col>
      <xdr:colOff>638175</xdr:colOff>
      <xdr:row>77</xdr:row>
      <xdr:rowOff>140105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136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162890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3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58936</xdr:rowOff>
    </xdr:from>
    <xdr:to>
      <xdr:col>6</xdr:col>
      <xdr:colOff>561975</xdr:colOff>
      <xdr:row>77</xdr:row>
      <xdr:rowOff>160536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2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81813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68904</xdr:rowOff>
    </xdr:from>
    <xdr:to>
      <xdr:col>5</xdr:col>
      <xdr:colOff>409575</xdr:colOff>
      <xdr:row>77</xdr:row>
      <xdr:rowOff>170504</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161631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36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47250</xdr:rowOff>
    </xdr:from>
    <xdr:to>
      <xdr:col>4</xdr:col>
      <xdr:colOff>206375</xdr:colOff>
      <xdr:row>77</xdr:row>
      <xdr:rowOff>148850</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165377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02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89305</xdr:rowOff>
    </xdr:from>
    <xdr:to>
      <xdr:col>3</xdr:col>
      <xdr:colOff>3175</xdr:colOff>
      <xdr:row>78</xdr:row>
      <xdr:rowOff>19455</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2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10582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38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61154</xdr:rowOff>
    </xdr:from>
    <xdr:to>
      <xdr:col>1</xdr:col>
      <xdr:colOff>485775</xdr:colOff>
      <xdr:row>77</xdr:row>
      <xdr:rowOff>162754</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2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03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157300</xdr:rowOff>
    </xdr:from>
    <xdr:to>
      <xdr:col>6</xdr:col>
      <xdr:colOff>511175</xdr:colOff>
      <xdr:row>96</xdr:row>
      <xdr:rowOff>88021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45050"/>
          <a:ext cx="8382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157300</xdr:rowOff>
    </xdr:from>
    <xdr:to>
      <xdr:col>5</xdr:col>
      <xdr:colOff>358775</xdr:colOff>
      <xdr:row>96</xdr:row>
      <xdr:rowOff>134122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45050"/>
          <a:ext cx="889000" cy="1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134122</xdr:rowOff>
    </xdr:from>
    <xdr:to>
      <xdr:col>4</xdr:col>
      <xdr:colOff>155575</xdr:colOff>
      <xdr:row>97</xdr:row>
      <xdr:rowOff>53834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93322"/>
          <a:ext cx="889000" cy="9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53834</xdr:rowOff>
    </xdr:from>
    <xdr:to>
      <xdr:col>2</xdr:col>
      <xdr:colOff>638175</xdr:colOff>
      <xdr:row>97</xdr:row>
      <xdr:rowOff>62751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84484"/>
          <a:ext cx="8890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37221</xdr:rowOff>
    </xdr:from>
    <xdr:to>
      <xdr:col>6</xdr:col>
      <xdr:colOff>561975</xdr:colOff>
      <xdr:row>96</xdr:row>
      <xdr:rowOff>138821</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60098</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4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106500</xdr:rowOff>
    </xdr:from>
    <xdr:to>
      <xdr:col>5</xdr:col>
      <xdr:colOff>409575</xdr:colOff>
      <xdr:row>96</xdr:row>
      <xdr:rowOff>36650</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3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53177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4" y="1616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83322</xdr:rowOff>
    </xdr:from>
    <xdr:to>
      <xdr:col>4</xdr:col>
      <xdr:colOff>206375</xdr:colOff>
      <xdr:row>97</xdr:row>
      <xdr:rowOff>13472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29999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4" y="1631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3034</xdr:rowOff>
    </xdr:from>
    <xdr:to>
      <xdr:col>3</xdr:col>
      <xdr:colOff>3175</xdr:colOff>
      <xdr:row>97</xdr:row>
      <xdr:rowOff>104634</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121161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4" y="164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11951</xdr:rowOff>
    </xdr:from>
    <xdr:to>
      <xdr:col>1</xdr:col>
      <xdr:colOff>485775</xdr:colOff>
      <xdr:row>97</xdr:row>
      <xdr:rowOff>113551</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6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130078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4" y="1641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124338</xdr:rowOff>
    </xdr:from>
    <xdr:to>
      <xdr:col>15</xdr:col>
      <xdr:colOff>180340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610738"/>
          <a:ext cx="1270" cy="104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71015</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38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32</xdr:row>
      <xdr:rowOff>124338</xdr:rowOff>
    </xdr:from>
    <xdr:to>
      <xdr:col>15</xdr:col>
      <xdr:colOff>269875</xdr:colOff>
      <xdr:row>32</xdr:row>
      <xdr:rowOff>124338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61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1900</xdr:rowOff>
    </xdr:from>
    <xdr:to>
      <xdr:col>15</xdr:col>
      <xdr:colOff>180975</xdr:colOff>
      <xdr:row>37</xdr:row>
      <xdr:rowOff>27869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45550"/>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97868</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119441</xdr:rowOff>
    </xdr:from>
    <xdr:to>
      <xdr:col>15</xdr:col>
      <xdr:colOff>231775</xdr:colOff>
      <xdr:row>38</xdr:row>
      <xdr:rowOff>49591</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27869</xdr:rowOff>
    </xdr:from>
    <xdr:to>
      <xdr:col>14</xdr:col>
      <xdr:colOff>28575</xdr:colOff>
      <xdr:row>37</xdr:row>
      <xdr:rowOff>50820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371519"/>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129865</xdr:rowOff>
    </xdr:from>
    <xdr:to>
      <xdr:col>14</xdr:col>
      <xdr:colOff>79375</xdr:colOff>
      <xdr:row>37</xdr:row>
      <xdr:rowOff>60015</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30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76542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07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46523</xdr:rowOff>
    </xdr:from>
    <xdr:to>
      <xdr:col>12</xdr:col>
      <xdr:colOff>511175</xdr:colOff>
      <xdr:row>37</xdr:row>
      <xdr:rowOff>50820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190023"/>
          <a:ext cx="889000" cy="120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44460</xdr:rowOff>
    </xdr:from>
    <xdr:to>
      <xdr:col>12</xdr:col>
      <xdr:colOff>561975</xdr:colOff>
      <xdr:row>37</xdr:row>
      <xdr:rowOff>146060</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3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137187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4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46523</xdr:rowOff>
    </xdr:from>
    <xdr:to>
      <xdr:col>11</xdr:col>
      <xdr:colOff>307975</xdr:colOff>
      <xdr:row>34</xdr:row>
      <xdr:rowOff>93066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190023"/>
          <a:ext cx="889000" cy="73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105176</xdr:rowOff>
    </xdr:from>
    <xdr:to>
      <xdr:col>11</xdr:col>
      <xdr:colOff>358775</xdr:colOff>
      <xdr:row>37</xdr:row>
      <xdr:rowOff>35326</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27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26453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637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9256</xdr:rowOff>
    </xdr:from>
    <xdr:to>
      <xdr:col>10</xdr:col>
      <xdr:colOff>155575</xdr:colOff>
      <xdr:row>36</xdr:row>
      <xdr:rowOff>110856</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18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101983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62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122550</xdr:rowOff>
    </xdr:from>
    <xdr:to>
      <xdr:col>15</xdr:col>
      <xdr:colOff>231775</xdr:colOff>
      <xdr:row>37</xdr:row>
      <xdr:rowOff>52700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145427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148519</xdr:rowOff>
    </xdr:from>
    <xdr:to>
      <xdr:col>14</xdr:col>
      <xdr:colOff>79375</xdr:colOff>
      <xdr:row>37</xdr:row>
      <xdr:rowOff>78669</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69796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7" y="64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20</xdr:rowOff>
    </xdr:from>
    <xdr:to>
      <xdr:col>12</xdr:col>
      <xdr:colOff>561975</xdr:colOff>
      <xdr:row>37</xdr:row>
      <xdr:rowOff>101620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3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118147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7" y="611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167173</xdr:rowOff>
    </xdr:from>
    <xdr:to>
      <xdr:col>11</xdr:col>
      <xdr:colOff>358775</xdr:colOff>
      <xdr:row>30</xdr:row>
      <xdr:rowOff>97323</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51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113850</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594111" y="49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42266</xdr:rowOff>
    </xdr:from>
    <xdr:to>
      <xdr:col>10</xdr:col>
      <xdr:colOff>155575</xdr:colOff>
      <xdr:row>34</xdr:row>
      <xdr:rowOff>143866</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160393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7" y="56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7677</xdr:rowOff>
    </xdr:from>
    <xdr:to>
      <xdr:col>15</xdr:col>
      <xdr:colOff>180975</xdr:colOff>
      <xdr:row>58</xdr:row>
      <xdr:rowOff>27715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51777"/>
          <a:ext cx="8382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27715</xdr:rowOff>
    </xdr:from>
    <xdr:to>
      <xdr:col>14</xdr:col>
      <xdr:colOff>28575</xdr:colOff>
      <xdr:row>58</xdr:row>
      <xdr:rowOff>34172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71815"/>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39465</xdr:rowOff>
    </xdr:from>
    <xdr:to>
      <xdr:col>14</xdr:col>
      <xdr:colOff>79375</xdr:colOff>
      <xdr:row>58</xdr:row>
      <xdr:rowOff>141065</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9588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132192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7883</xdr:rowOff>
    </xdr:from>
    <xdr:to>
      <xdr:col>12</xdr:col>
      <xdr:colOff>511175</xdr:colOff>
      <xdr:row>58</xdr:row>
      <xdr:rowOff>34172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198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129554</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4" y="100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7883</xdr:rowOff>
    </xdr:from>
    <xdr:to>
      <xdr:col>11</xdr:col>
      <xdr:colOff>307975</xdr:colOff>
      <xdr:row>58</xdr:row>
      <xdr:rowOff>103619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51983"/>
          <a:ext cx="889000" cy="9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136922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152953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128327</xdr:rowOff>
    </xdr:from>
    <xdr:to>
      <xdr:col>15</xdr:col>
      <xdr:colOff>231775</xdr:colOff>
      <xdr:row>58</xdr:row>
      <xdr:rowOff>58477</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10426700" y="99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151204</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5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148365</xdr:rowOff>
    </xdr:from>
    <xdr:to>
      <xdr:col>14</xdr:col>
      <xdr:colOff>79375</xdr:colOff>
      <xdr:row>58</xdr:row>
      <xdr:rowOff>78515</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9588500" y="99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95042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4" y="969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154822</xdr:rowOff>
    </xdr:from>
    <xdr:to>
      <xdr:col>12</xdr:col>
      <xdr:colOff>561975</xdr:colOff>
      <xdr:row>58</xdr:row>
      <xdr:rowOff>84972</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8699500" y="99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101499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4" y="970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128533</xdr:rowOff>
    </xdr:from>
    <xdr:to>
      <xdr:col>11</xdr:col>
      <xdr:colOff>358775</xdr:colOff>
      <xdr:row>58</xdr:row>
      <xdr:rowOff>58683</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7810500" y="99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75210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4" y="967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52819</xdr:rowOff>
    </xdr:from>
    <xdr:to>
      <xdr:col>10</xdr:col>
      <xdr:colOff>155575</xdr:colOff>
      <xdr:row>58</xdr:row>
      <xdr:rowOff>154419</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6921500" y="99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170946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26681</xdr:rowOff>
    </xdr:from>
    <xdr:to>
      <xdr:col>15</xdr:col>
      <xdr:colOff>180975</xdr:colOff>
      <xdr:row>73</xdr:row>
      <xdr:rowOff>50440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371081"/>
          <a:ext cx="838200" cy="19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50440</xdr:rowOff>
    </xdr:from>
    <xdr:to>
      <xdr:col>14</xdr:col>
      <xdr:colOff>28575</xdr:colOff>
      <xdr:row>73</xdr:row>
      <xdr:rowOff>55125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566290"/>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59151</xdr:rowOff>
    </xdr:from>
    <xdr:to>
      <xdr:col>14</xdr:col>
      <xdr:colOff>79375</xdr:colOff>
      <xdr:row>76</xdr:row>
      <xdr:rowOff>160751</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08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151878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55125</xdr:rowOff>
    </xdr:from>
    <xdr:to>
      <xdr:col>12</xdr:col>
      <xdr:colOff>511175</xdr:colOff>
      <xdr:row>74</xdr:row>
      <xdr:rowOff>8994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570975"/>
          <a:ext cx="889000" cy="1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5574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8994</xdr:rowOff>
    </xdr:from>
    <xdr:to>
      <xdr:col>11</xdr:col>
      <xdr:colOff>307975</xdr:colOff>
      <xdr:row>75</xdr:row>
      <xdr:rowOff>86185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696294"/>
          <a:ext cx="889000" cy="2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25630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68691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147331</xdr:rowOff>
    </xdr:from>
    <xdr:to>
      <xdr:col>15</xdr:col>
      <xdr:colOff>231775</xdr:colOff>
      <xdr:row>72</xdr:row>
      <xdr:rowOff>77481</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23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170208</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17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159,832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171090</xdr:rowOff>
    </xdr:from>
    <xdr:to>
      <xdr:col>14</xdr:col>
      <xdr:colOff>79375</xdr:colOff>
      <xdr:row>73</xdr:row>
      <xdr:rowOff>101240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25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117767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4" y="1229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4325</xdr:rowOff>
    </xdr:from>
    <xdr:to>
      <xdr:col>12</xdr:col>
      <xdr:colOff>561975</xdr:colOff>
      <xdr:row>73</xdr:row>
      <xdr:rowOff>105925</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25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122452</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4" y="1229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133,599</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129644</xdr:rowOff>
    </xdr:from>
    <xdr:to>
      <xdr:col>11</xdr:col>
      <xdr:colOff>358775</xdr:colOff>
      <xdr:row>74</xdr:row>
      <xdr:rowOff>59794</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26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76321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4" y="1242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117,153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35385</xdr:rowOff>
    </xdr:from>
    <xdr:to>
      <xdr:col>10</xdr:col>
      <xdr:colOff>155575</xdr:colOff>
      <xdr:row>75</xdr:row>
      <xdr:rowOff>136985</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289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153512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6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122557</xdr:rowOff>
    </xdr:from>
    <xdr:to>
      <xdr:col>15</xdr:col>
      <xdr:colOff>180975</xdr:colOff>
      <xdr:row>97</xdr:row>
      <xdr:rowOff>141641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53207"/>
          <a:ext cx="8382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140353</xdr:rowOff>
    </xdr:from>
    <xdr:to>
      <xdr:col>14</xdr:col>
      <xdr:colOff>28575</xdr:colOff>
      <xdr:row>97</xdr:row>
      <xdr:rowOff>141641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71003"/>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52733</xdr:rowOff>
    </xdr:from>
    <xdr:to>
      <xdr:col>14</xdr:col>
      <xdr:colOff>79375</xdr:colOff>
      <xdr:row>97</xdr:row>
      <xdr:rowOff>154333</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9588500" y="1668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170860</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4" y="1645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140353</xdr:rowOff>
    </xdr:from>
    <xdr:to>
      <xdr:col>12</xdr:col>
      <xdr:colOff>511175</xdr:colOff>
      <xdr:row>98</xdr:row>
      <xdr:rowOff>119737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71003"/>
          <a:ext cx="889000" cy="15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24947</xdr:rowOff>
    </xdr:from>
    <xdr:to>
      <xdr:col>11</xdr:col>
      <xdr:colOff>307975</xdr:colOff>
      <xdr:row>98</xdr:row>
      <xdr:rowOff>119737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27047"/>
          <a:ext cx="889000" cy="9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71757</xdr:rowOff>
    </xdr:from>
    <xdr:to>
      <xdr:col>15</xdr:col>
      <xdr:colOff>231775</xdr:colOff>
      <xdr:row>98</xdr:row>
      <xdr:rowOff>1907</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10426700" y="167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94634</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90841</xdr:rowOff>
    </xdr:from>
    <xdr:to>
      <xdr:col>14</xdr:col>
      <xdr:colOff>79375</xdr:colOff>
      <xdr:row>98</xdr:row>
      <xdr:rowOff>20991</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9588500" y="167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12118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4" y="1681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89553</xdr:rowOff>
    </xdr:from>
    <xdr:to>
      <xdr:col>12</xdr:col>
      <xdr:colOff>561975</xdr:colOff>
      <xdr:row>98</xdr:row>
      <xdr:rowOff>19703</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8699500" y="167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10830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4" y="168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68937</xdr:rowOff>
    </xdr:from>
    <xdr:to>
      <xdr:col>11</xdr:col>
      <xdr:colOff>358775</xdr:colOff>
      <xdr:row>98</xdr:row>
      <xdr:rowOff>170537</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7810500" y="16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161664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145597</xdr:rowOff>
    </xdr:from>
    <xdr:to>
      <xdr:col>10</xdr:col>
      <xdr:colOff>155575</xdr:colOff>
      <xdr:row>98</xdr:row>
      <xdr:rowOff>75747</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6921500" y="167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66874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4" y="1686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12099</xdr:rowOff>
    </xdr:from>
    <xdr:to>
      <xdr:col>23</xdr:col>
      <xdr:colOff>517525</xdr:colOff>
      <xdr:row>37</xdr:row>
      <xdr:rowOff>96696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55749"/>
          <a:ext cx="838200" cy="8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89907</xdr:rowOff>
    </xdr:from>
    <xdr:to>
      <xdr:col>22</xdr:col>
      <xdr:colOff>365125</xdr:colOff>
      <xdr:row>37</xdr:row>
      <xdr:rowOff>96696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33557"/>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82465</xdr:rowOff>
    </xdr:from>
    <xdr:to>
      <xdr:col>22</xdr:col>
      <xdr:colOff>415925</xdr:colOff>
      <xdr:row>38</xdr:row>
      <xdr:rowOff>12615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5430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3742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89907</xdr:rowOff>
    </xdr:from>
    <xdr:to>
      <xdr:col>21</xdr:col>
      <xdr:colOff>161925</xdr:colOff>
      <xdr:row>37</xdr:row>
      <xdr:rowOff>117811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33557"/>
          <a:ext cx="889000" cy="2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117811</xdr:rowOff>
    </xdr:from>
    <xdr:to>
      <xdr:col>19</xdr:col>
      <xdr:colOff>644525</xdr:colOff>
      <xdr:row>37</xdr:row>
      <xdr:rowOff>129192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1461"/>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19089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46807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132749</xdr:rowOff>
    </xdr:from>
    <xdr:to>
      <xdr:col>23</xdr:col>
      <xdr:colOff>568325</xdr:colOff>
      <xdr:row>37</xdr:row>
      <xdr:rowOff>62899</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6268700" y="63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155626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5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45896</xdr:rowOff>
    </xdr:from>
    <xdr:to>
      <xdr:col>22</xdr:col>
      <xdr:colOff>415925</xdr:colOff>
      <xdr:row>37</xdr:row>
      <xdr:rowOff>147496</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5430500" y="63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164023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39107</xdr:rowOff>
    </xdr:from>
    <xdr:to>
      <xdr:col>21</xdr:col>
      <xdr:colOff>212725</xdr:colOff>
      <xdr:row>37</xdr:row>
      <xdr:rowOff>140707</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4541500" y="63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157234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1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67011</xdr:rowOff>
    </xdr:from>
    <xdr:to>
      <xdr:col>20</xdr:col>
      <xdr:colOff>9525</xdr:colOff>
      <xdr:row>37</xdr:row>
      <xdr:rowOff>168611</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3652500" y="64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13688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8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78392</xdr:rowOff>
    </xdr:from>
    <xdr:to>
      <xdr:col>18</xdr:col>
      <xdr:colOff>492125</xdr:colOff>
      <xdr:row>38</xdr:row>
      <xdr:rowOff>8542</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2763500" y="64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25069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6008</xdr:rowOff>
    </xdr:from>
    <xdr:to>
      <xdr:col>23</xdr:col>
      <xdr:colOff>517525</xdr:colOff>
      <xdr:row>58</xdr:row>
      <xdr:rowOff>21830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50108"/>
          <a:ext cx="8382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4330</xdr:rowOff>
    </xdr:from>
    <xdr:to>
      <xdr:col>22</xdr:col>
      <xdr:colOff>365125</xdr:colOff>
      <xdr:row>58</xdr:row>
      <xdr:rowOff>21830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48430"/>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164168</xdr:rowOff>
    </xdr:from>
    <xdr:to>
      <xdr:col>22</xdr:col>
      <xdr:colOff>415925</xdr:colOff>
      <xdr:row>58</xdr:row>
      <xdr:rowOff>94318</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5430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85445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4"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4330</xdr:rowOff>
    </xdr:from>
    <xdr:to>
      <xdr:col>21</xdr:col>
      <xdr:colOff>161925</xdr:colOff>
      <xdr:row>58</xdr:row>
      <xdr:rowOff>14393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48430"/>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88363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4" y="100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14393</xdr:rowOff>
    </xdr:from>
    <xdr:to>
      <xdr:col>19</xdr:col>
      <xdr:colOff>644525</xdr:colOff>
      <xdr:row>58</xdr:row>
      <xdr:rowOff>87101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58493"/>
          <a:ext cx="889000" cy="7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133691</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4" y="100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138459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4" y="100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126658</xdr:rowOff>
    </xdr:from>
    <xdr:to>
      <xdr:col>23</xdr:col>
      <xdr:colOff>568325</xdr:colOff>
      <xdr:row>58</xdr:row>
      <xdr:rowOff>56808</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6268700" y="9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149535</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5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142480</xdr:rowOff>
    </xdr:from>
    <xdr:to>
      <xdr:col>22</xdr:col>
      <xdr:colOff>415925</xdr:colOff>
      <xdr:row>58</xdr:row>
      <xdr:rowOff>72630</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5430500" y="9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89157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4" y="96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124980</xdr:rowOff>
    </xdr:from>
    <xdr:to>
      <xdr:col>21</xdr:col>
      <xdr:colOff>212725</xdr:colOff>
      <xdr:row>58</xdr:row>
      <xdr:rowOff>55130</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4541500" y="98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71657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4" y="967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135043</xdr:rowOff>
    </xdr:from>
    <xdr:to>
      <xdr:col>20</xdr:col>
      <xdr:colOff>9525</xdr:colOff>
      <xdr:row>58</xdr:row>
      <xdr:rowOff>65193</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3652500" y="99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81720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4" y="968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36301</xdr:rowOff>
    </xdr:from>
    <xdr:to>
      <xdr:col>18</xdr:col>
      <xdr:colOff>492125</xdr:colOff>
      <xdr:row>58</xdr:row>
      <xdr:rowOff>137901</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2763500" y="99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154428</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4" y="975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134773</xdr:rowOff>
    </xdr:from>
    <xdr:to>
      <xdr:col>23</xdr:col>
      <xdr:colOff>517525</xdr:colOff>
      <xdr:row>78</xdr:row>
      <xdr:rowOff>137134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7873"/>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137134</xdr:rowOff>
    </xdr:from>
    <xdr:to>
      <xdr:col>22</xdr:col>
      <xdr:colOff>365125</xdr:colOff>
      <xdr:row>78</xdr:row>
      <xdr:rowOff>138888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0234"/>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122186</xdr:rowOff>
    </xdr:from>
    <xdr:to>
      <xdr:col>22</xdr:col>
      <xdr:colOff>415925</xdr:colOff>
      <xdr:row>78</xdr:row>
      <xdr:rowOff>52336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5430500" y="1332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68863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0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138888</xdr:rowOff>
    </xdr:from>
    <xdr:to>
      <xdr:col>21</xdr:col>
      <xdr:colOff>161925</xdr:colOff>
      <xdr:row>78</xdr:row>
      <xdr:rowOff>142660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1198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49288</xdr:rowOff>
    </xdr:from>
    <xdr:to>
      <xdr:col>19</xdr:col>
      <xdr:colOff>644525</xdr:colOff>
      <xdr:row>78</xdr:row>
      <xdr:rowOff>142660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250938"/>
          <a:ext cx="889000" cy="26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111320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83973</xdr:rowOff>
    </xdr:from>
    <xdr:to>
      <xdr:col>23</xdr:col>
      <xdr:colOff>568325</xdr:colOff>
      <xdr:row>79</xdr:row>
      <xdr:rowOff>14123</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6268700" y="134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32301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0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86334</xdr:rowOff>
    </xdr:from>
    <xdr:to>
      <xdr:col>22</xdr:col>
      <xdr:colOff>415925</xdr:colOff>
      <xdr:row>79</xdr:row>
      <xdr:rowOff>16484</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5430500" y="134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7611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7" y="135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88088</xdr:rowOff>
    </xdr:from>
    <xdr:to>
      <xdr:col>21</xdr:col>
      <xdr:colOff>212725</xdr:colOff>
      <xdr:row>79</xdr:row>
      <xdr:rowOff>18238</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4541500" y="134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9365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7" y="135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91860</xdr:rowOff>
    </xdr:from>
    <xdr:to>
      <xdr:col>20</xdr:col>
      <xdr:colOff>9525</xdr:colOff>
      <xdr:row>79</xdr:row>
      <xdr:rowOff>22010</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3652500" y="134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13137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7" y="135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169938</xdr:rowOff>
    </xdr:from>
    <xdr:to>
      <xdr:col>18</xdr:col>
      <xdr:colOff>492125</xdr:colOff>
      <xdr:row>77</xdr:row>
      <xdr:rowOff>100088</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2763500" y="132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116615</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97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101043</xdr:rowOff>
    </xdr:from>
    <xdr:to>
      <xdr:col>23</xdr:col>
      <xdr:colOff>517525</xdr:colOff>
      <xdr:row>96</xdr:row>
      <xdr:rowOff>125306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60243"/>
          <a:ext cx="8382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60013</xdr:rowOff>
    </xdr:from>
    <xdr:to>
      <xdr:col>22</xdr:col>
      <xdr:colOff>365125</xdr:colOff>
      <xdr:row>96</xdr:row>
      <xdr:rowOff>101043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19213"/>
          <a:ext cx="8890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49512</xdr:rowOff>
    </xdr:from>
    <xdr:to>
      <xdr:col>22</xdr:col>
      <xdr:colOff>415925</xdr:colOff>
      <xdr:row>96</xdr:row>
      <xdr:rowOff>151112</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5430500" y="165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167639</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4" y="1628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68929</xdr:rowOff>
    </xdr:from>
    <xdr:to>
      <xdr:col>21</xdr:col>
      <xdr:colOff>161925</xdr:colOff>
      <xdr:row>96</xdr:row>
      <xdr:rowOff>60013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356679"/>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73368</xdr:rowOff>
    </xdr:from>
    <xdr:to>
      <xdr:col>19</xdr:col>
      <xdr:colOff>644525</xdr:colOff>
      <xdr:row>95</xdr:row>
      <xdr:rowOff>68929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189668"/>
          <a:ext cx="889000" cy="16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65346</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4" y="165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38603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4" y="1649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74506</xdr:rowOff>
    </xdr:from>
    <xdr:to>
      <xdr:col>23</xdr:col>
      <xdr:colOff>568325</xdr:colOff>
      <xdr:row>97</xdr:row>
      <xdr:rowOff>4656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6268700" y="1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97383</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8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50243</xdr:rowOff>
    </xdr:from>
    <xdr:to>
      <xdr:col>22</xdr:col>
      <xdr:colOff>415925</xdr:colOff>
      <xdr:row>96</xdr:row>
      <xdr:rowOff>151843</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5430500" y="165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142970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4" y="1660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9213</xdr:rowOff>
    </xdr:from>
    <xdr:to>
      <xdr:col>21</xdr:col>
      <xdr:colOff>212725</xdr:colOff>
      <xdr:row>96</xdr:row>
      <xdr:rowOff>110813</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4541500" y="16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101940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4" y="1656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18129</xdr:rowOff>
    </xdr:from>
    <xdr:to>
      <xdr:col>20</xdr:col>
      <xdr:colOff>9525</xdr:colOff>
      <xdr:row>95</xdr:row>
      <xdr:rowOff>119729</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3652500" y="163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136256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4" y="1608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22568</xdr:rowOff>
    </xdr:from>
    <xdr:to>
      <xdr:col>18</xdr:col>
      <xdr:colOff>492125</xdr:colOff>
      <xdr:row>94</xdr:row>
      <xdr:rowOff>124168</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2763500" y="161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140695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4" y="1591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21742</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365392"/>
          <a:ext cx="838200" cy="2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50685</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65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134986</xdr:rowOff>
    </xdr:from>
    <xdr:to>
      <xdr:col>31</xdr:col>
      <xdr:colOff>85725</xdr:colOff>
      <xdr:row>38</xdr:row>
      <xdr:rowOff>65136</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47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81663</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7" y="62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109068</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452718"/>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109068</xdr:rowOff>
    </xdr:from>
    <xdr:to>
      <xdr:col>28</xdr:col>
      <xdr:colOff>314325</xdr:colOff>
      <xdr:row>37</xdr:row>
      <xdr:rowOff>124247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452718"/>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153464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66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18773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7" y="65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142392</xdr:rowOff>
    </xdr:from>
    <xdr:to>
      <xdr:col>32</xdr:col>
      <xdr:colOff>238125</xdr:colOff>
      <xdr:row>37</xdr:row>
      <xdr:rowOff>72542</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165269</xdr:rowOff>
    </xdr:from>
    <xdr:ext cx="469744"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1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58268</xdr:rowOff>
    </xdr:from>
    <xdr:to>
      <xdr:col>28</xdr:col>
      <xdr:colOff>365125</xdr:colOff>
      <xdr:row>37</xdr:row>
      <xdr:rowOff>159868</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4945</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10427" y="617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73447</xdr:rowOff>
    </xdr:from>
    <xdr:to>
      <xdr:col>27</xdr:col>
      <xdr:colOff>161925</xdr:colOff>
      <xdr:row>38</xdr:row>
      <xdr:rowOff>3597</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20124</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21427" y="61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人口減少に伴い、住民一人当たりのコストが年々増加している。特に衛生費は住民一人当たり</a:t>
          </a:r>
          <a:r>
            <a:rPr kumimoji="1" lang="en-US" altLang="ja-JP" sz="1100">
              <a:solidFill>
                <a:schemeClr val="dk1"/>
              </a:solidFill>
              <a:effectLst/>
              <a:latin typeface="+mn-lt"/>
              <a:ea typeface="+mn-ea"/>
              <a:cs typeface="+mn-cs"/>
            </a:rPr>
            <a:t>247,128</a:t>
          </a:r>
          <a:r>
            <a:rPr kumimoji="1" lang="ja-JP" altLang="ja-JP" sz="1100">
              <a:solidFill>
                <a:schemeClr val="dk1"/>
              </a:solidFill>
              <a:effectLst/>
              <a:latin typeface="+mn-lt"/>
              <a:ea typeface="+mn-ea"/>
              <a:cs typeface="+mn-cs"/>
            </a:rPr>
            <a:t>円となっており、類似団体と比べて高い水準で推移している。これは、合併処理浄化槽設置整備事業補助金の増加などが主な要因である。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一方、公債費については、</a:t>
          </a:r>
          <a:r>
            <a:rPr lang="ja-JP" altLang="ja-JP" sz="1100">
              <a:solidFill>
                <a:schemeClr val="dk1"/>
              </a:solidFill>
              <a:effectLst/>
              <a:latin typeface="+mn-lt"/>
              <a:ea typeface="+mn-ea"/>
              <a:cs typeface="+mn-cs"/>
            </a:rPr>
            <a:t>適量・適切な事業実施により新規発行の抑制に努めているため</a:t>
          </a:r>
          <a:r>
            <a:rPr kumimoji="1" lang="ja-JP" altLang="ja-JP" sz="1100">
              <a:solidFill>
                <a:schemeClr val="dk1"/>
              </a:solidFill>
              <a:effectLst/>
              <a:latin typeface="+mn-lt"/>
              <a:ea typeface="+mn-ea"/>
              <a:cs typeface="+mn-cs"/>
            </a:rPr>
            <a:t>年々減少傾向にあり、住民一人当たりの経費も類似団体と同水準で推移している。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a:solidFill>
                <a:schemeClr val="dk1"/>
              </a:solidFill>
              <a:effectLst/>
              <a:latin typeface="+mn-lt"/>
              <a:ea typeface="+mn-ea"/>
              <a:cs typeface="+mn-cs"/>
            </a:rPr>
            <a:t>財政調整基金残高は、適切な財源の確保により取崩しを回避しており、標準財政規模比でも前年度と同水準を維持している。しかし、企業減少に伴う法人村民税の減収や、人口の減少、超高齢化及び所得水準の低迷による個人村民税が落ち込むなど、こうした状況は、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においても続いていることから、普通交付税を含めた一般財源の確保が厳しい状況が続いており、財政調整基金をはじめとする各種基金の運用による財政運営が求められるため、注視していく必要が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連結実質赤字比率については、全会計において黒字であり赤字額はない。一般会計からの基準外繰出を行わないよう最小限の統合計画に止め、健全な財政運営を行っている。しかし、一般会計においても実質収支比率同様に今後は、普通交付税を含めた一般財源の確保が厳しい状況となる見込みであり、財政調整基金をはじめとする各種基金の運用による財政運営が求められるため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5" zeroHeight="1" x14ac:dyDescent="0.25"/>
  <cols>
    <col min="1" max="11" width="2.1328125" style="141" customWidth="1"/>
    <col min="12" max="12" width="2.19921875" style="141" customWidth="1"/>
    <col min="13" max="17" width="2.33203125" style="141" customWidth="1"/>
    <col min="18" max="119" width="2.1328125" style="141" customWidth="1"/>
    <col min="120" max="16384" width="0" style="141" hidden="1"/>
  </cols>
  <sheetData>
    <row r="1" spans="1:119" ht="33" customHeight="1" x14ac:dyDescent="0.2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3.25" thickBot="1" x14ac:dyDescent="0.3">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3">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2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3173084</v>
      </c>
      <c r="BO4" s="351"/>
      <c r="BP4" s="351"/>
      <c r="BQ4" s="351"/>
      <c r="BR4" s="351"/>
      <c r="BS4" s="351"/>
      <c r="BT4" s="351"/>
      <c r="BU4" s="352"/>
      <c r="BV4" s="350">
        <v>3205811</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22.2</v>
      </c>
      <c r="CU4" s="357"/>
      <c r="CV4" s="357"/>
      <c r="CW4" s="357"/>
      <c r="CX4" s="357"/>
      <c r="CY4" s="357"/>
      <c r="CZ4" s="357"/>
      <c r="DA4" s="358"/>
      <c r="DB4" s="356">
        <v>15.2</v>
      </c>
      <c r="DC4" s="357"/>
      <c r="DD4" s="357"/>
      <c r="DE4" s="357"/>
      <c r="DF4" s="357"/>
      <c r="DG4" s="357"/>
      <c r="DH4" s="357"/>
      <c r="DI4" s="358"/>
      <c r="DJ4" s="139"/>
      <c r="DK4" s="139"/>
      <c r="DL4" s="139"/>
      <c r="DM4" s="139"/>
      <c r="DN4" s="139"/>
      <c r="DO4" s="139"/>
    </row>
    <row r="5" spans="1:119" ht="18.75" customHeight="1" x14ac:dyDescent="0.2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2814984</v>
      </c>
      <c r="BO5" s="388"/>
      <c r="BP5" s="388"/>
      <c r="BQ5" s="388"/>
      <c r="BR5" s="388"/>
      <c r="BS5" s="388"/>
      <c r="BT5" s="388"/>
      <c r="BU5" s="389"/>
      <c r="BV5" s="387">
        <v>2885633</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81.099999999999994</v>
      </c>
      <c r="CU5" s="385"/>
      <c r="CV5" s="385"/>
      <c r="CW5" s="385"/>
      <c r="CX5" s="385"/>
      <c r="CY5" s="385"/>
      <c r="CZ5" s="385"/>
      <c r="DA5" s="386"/>
      <c r="DB5" s="384">
        <v>73.400000000000006</v>
      </c>
      <c r="DC5" s="385"/>
      <c r="DD5" s="385"/>
      <c r="DE5" s="385"/>
      <c r="DF5" s="385"/>
      <c r="DG5" s="385"/>
      <c r="DH5" s="385"/>
      <c r="DI5" s="386"/>
      <c r="DJ5" s="139"/>
      <c r="DK5" s="139"/>
      <c r="DL5" s="139"/>
      <c r="DM5" s="139"/>
      <c r="DN5" s="139"/>
      <c r="DO5" s="139"/>
    </row>
    <row r="6" spans="1:119" ht="18.75" customHeight="1" x14ac:dyDescent="0.2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358100</v>
      </c>
      <c r="BO6" s="388"/>
      <c r="BP6" s="388"/>
      <c r="BQ6" s="388"/>
      <c r="BR6" s="388"/>
      <c r="BS6" s="388"/>
      <c r="BT6" s="388"/>
      <c r="BU6" s="389"/>
      <c r="BV6" s="387">
        <v>320178</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83.6</v>
      </c>
      <c r="CU6" s="425"/>
      <c r="CV6" s="425"/>
      <c r="CW6" s="425"/>
      <c r="CX6" s="425"/>
      <c r="CY6" s="425"/>
      <c r="CZ6" s="425"/>
      <c r="DA6" s="426"/>
      <c r="DB6" s="424">
        <v>76.400000000000006</v>
      </c>
      <c r="DC6" s="425"/>
      <c r="DD6" s="425"/>
      <c r="DE6" s="425"/>
      <c r="DF6" s="425"/>
      <c r="DG6" s="425"/>
      <c r="DH6" s="425"/>
      <c r="DI6" s="426"/>
      <c r="DJ6" s="139"/>
      <c r="DK6" s="139"/>
      <c r="DL6" s="139"/>
      <c r="DM6" s="139"/>
      <c r="DN6" s="139"/>
      <c r="DO6" s="139"/>
    </row>
    <row r="7" spans="1:119" ht="18.75" customHeight="1" x14ac:dyDescent="0.2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11009</v>
      </c>
      <c r="BO7" s="388"/>
      <c r="BP7" s="388"/>
      <c r="BQ7" s="388"/>
      <c r="BR7" s="388"/>
      <c r="BS7" s="388"/>
      <c r="BT7" s="388"/>
      <c r="BU7" s="389"/>
      <c r="BV7" s="387">
        <v>66635</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1566347</v>
      </c>
      <c r="CU7" s="388"/>
      <c r="CV7" s="388"/>
      <c r="CW7" s="388"/>
      <c r="CX7" s="388"/>
      <c r="CY7" s="388"/>
      <c r="CZ7" s="388"/>
      <c r="DA7" s="389"/>
      <c r="DB7" s="387">
        <v>1668881</v>
      </c>
      <c r="DC7" s="388"/>
      <c r="DD7" s="388"/>
      <c r="DE7" s="388"/>
      <c r="DF7" s="388"/>
      <c r="DG7" s="388"/>
      <c r="DH7" s="388"/>
      <c r="DI7" s="389"/>
      <c r="DJ7" s="139"/>
      <c r="DK7" s="139"/>
      <c r="DL7" s="139"/>
      <c r="DM7" s="139"/>
      <c r="DN7" s="139"/>
      <c r="DO7" s="139"/>
    </row>
    <row r="8" spans="1:119" ht="18.75" customHeight="1" thickBot="1" x14ac:dyDescent="0.3">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347091</v>
      </c>
      <c r="BO8" s="388"/>
      <c r="BP8" s="388"/>
      <c r="BQ8" s="388"/>
      <c r="BR8" s="388"/>
      <c r="BS8" s="388"/>
      <c r="BT8" s="388"/>
      <c r="BU8" s="389"/>
      <c r="BV8" s="387">
        <v>253543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0.16</v>
      </c>
      <c r="CU8" s="428"/>
      <c r="CV8" s="428"/>
      <c r="CW8" s="428"/>
      <c r="CX8" s="428"/>
      <c r="CY8" s="428"/>
      <c r="CZ8" s="428"/>
      <c r="DA8" s="429"/>
      <c r="DB8" s="427">
        <v>0.13</v>
      </c>
      <c r="DC8" s="428"/>
      <c r="DD8" s="428"/>
      <c r="DE8" s="428"/>
      <c r="DF8" s="428"/>
      <c r="DG8" s="428"/>
      <c r="DH8" s="428"/>
      <c r="DI8" s="429"/>
      <c r="DJ8" s="139"/>
      <c r="DK8" s="139"/>
      <c r="DL8" s="139"/>
      <c r="DM8" s="139"/>
      <c r="DN8" s="139"/>
      <c r="DO8" s="139"/>
    </row>
    <row r="9" spans="1:119" ht="18.75" customHeight="1" thickBot="1" x14ac:dyDescent="0.3">
      <c r="A9" s="140"/>
      <c r="B9" s="381" t="s">
        <v>96</v>
      </c>
      <c r="C9" s="382"/>
      <c r="D9" s="382"/>
      <c r="E9" s="382"/>
      <c r="F9" s="382"/>
      <c r="G9" s="382"/>
      <c r="H9" s="382"/>
      <c r="I9" s="382"/>
      <c r="J9" s="382"/>
      <c r="K9" s="430"/>
      <c r="L9" s="431" t="s">
        <v>97</v>
      </c>
      <c r="M9" s="432"/>
      <c r="N9" s="432"/>
      <c r="O9" s="432"/>
      <c r="P9" s="432"/>
      <c r="Q9" s="433"/>
      <c r="R9" s="434">
        <v>1313</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93548</v>
      </c>
      <c r="BO9" s="388"/>
      <c r="BP9" s="388"/>
      <c r="BQ9" s="388"/>
      <c r="BR9" s="388"/>
      <c r="BS9" s="388"/>
      <c r="BT9" s="388"/>
      <c r="BU9" s="389"/>
      <c r="BV9" s="387">
        <v>-37158</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7.6</v>
      </c>
      <c r="CU9" s="385"/>
      <c r="CV9" s="385"/>
      <c r="CW9" s="385"/>
      <c r="CX9" s="385"/>
      <c r="CY9" s="385"/>
      <c r="CZ9" s="385"/>
      <c r="DA9" s="386"/>
      <c r="DB9" s="384">
        <v>7.8</v>
      </c>
      <c r="DC9" s="385"/>
      <c r="DD9" s="385"/>
      <c r="DE9" s="385"/>
      <c r="DF9" s="385"/>
      <c r="DG9" s="385"/>
      <c r="DH9" s="385"/>
      <c r="DI9" s="386"/>
      <c r="DJ9" s="139"/>
      <c r="DK9" s="139"/>
      <c r="DL9" s="139"/>
      <c r="DM9" s="139"/>
      <c r="DN9" s="139"/>
      <c r="DO9" s="139"/>
    </row>
    <row r="10" spans="1:119" ht="18.75" customHeight="1" thickBot="1" x14ac:dyDescent="0.3">
      <c r="A10" s="140"/>
      <c r="B10" s="381"/>
      <c r="C10" s="382"/>
      <c r="D10" s="382"/>
      <c r="E10" s="382"/>
      <c r="F10" s="382"/>
      <c r="G10" s="382"/>
      <c r="H10" s="382"/>
      <c r="I10" s="382"/>
      <c r="J10" s="382"/>
      <c r="K10" s="430"/>
      <c r="L10" s="437" t="s">
        <v>102</v>
      </c>
      <c r="M10" s="417"/>
      <c r="N10" s="417"/>
      <c r="O10" s="417"/>
      <c r="P10" s="417"/>
      <c r="Q10" s="418"/>
      <c r="R10" s="438">
        <v>1643</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17567</v>
      </c>
      <c r="BO10" s="388"/>
      <c r="BP10" s="388"/>
      <c r="BQ10" s="388"/>
      <c r="BR10" s="388"/>
      <c r="BS10" s="388"/>
      <c r="BT10" s="388"/>
      <c r="BU10" s="389"/>
      <c r="BV10" s="387">
        <v>11968</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3">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25">
      <c r="A12" s="140"/>
      <c r="B12" s="447" t="s">
        <v>114</v>
      </c>
      <c r="C12" s="448"/>
      <c r="D12" s="448"/>
      <c r="E12" s="448"/>
      <c r="F12" s="448"/>
      <c r="G12" s="448"/>
      <c r="H12" s="448"/>
      <c r="I12" s="448"/>
      <c r="J12" s="448"/>
      <c r="K12" s="449"/>
      <c r="L12" s="456" t="s">
        <v>115</v>
      </c>
      <c r="M12" s="457"/>
      <c r="N12" s="457"/>
      <c r="O12" s="457"/>
      <c r="P12" s="457"/>
      <c r="Q12" s="458"/>
      <c r="R12" s="459">
        <v>1497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25">
      <c r="A13" s="140"/>
      <c r="B13" s="450"/>
      <c r="C13" s="451"/>
      <c r="D13" s="451"/>
      <c r="E13" s="451"/>
      <c r="F13" s="451"/>
      <c r="G13" s="451"/>
      <c r="H13" s="451"/>
      <c r="I13" s="451"/>
      <c r="J13" s="451"/>
      <c r="K13" s="452"/>
      <c r="L13" s="150"/>
      <c r="M13" s="475" t="s">
        <v>123</v>
      </c>
      <c r="N13" s="476"/>
      <c r="O13" s="476"/>
      <c r="P13" s="476"/>
      <c r="Q13" s="477"/>
      <c r="R13" s="468">
        <v>1493</v>
      </c>
      <c r="S13" s="469"/>
      <c r="T13" s="469"/>
      <c r="U13" s="469"/>
      <c r="V13" s="470"/>
      <c r="W13" s="403" t="s">
        <v>124</v>
      </c>
      <c r="X13" s="404"/>
      <c r="Y13" s="404"/>
      <c r="Z13" s="404"/>
      <c r="AA13" s="404"/>
      <c r="AB13" s="394"/>
      <c r="AC13" s="438">
        <v>46</v>
      </c>
      <c r="AD13" s="439"/>
      <c r="AE13" s="439"/>
      <c r="AF13" s="439"/>
      <c r="AG13" s="478"/>
      <c r="AH13" s="438">
        <v>66</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111115</v>
      </c>
      <c r="BO13" s="388"/>
      <c r="BP13" s="388"/>
      <c r="BQ13" s="388"/>
      <c r="BR13" s="388"/>
      <c r="BS13" s="388"/>
      <c r="BT13" s="388"/>
      <c r="BU13" s="389"/>
      <c r="BV13" s="387">
        <v>-25190</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1.6</v>
      </c>
      <c r="CU13" s="385"/>
      <c r="CV13" s="385"/>
      <c r="CW13" s="385"/>
      <c r="CX13" s="385"/>
      <c r="CY13" s="385"/>
      <c r="CZ13" s="385"/>
      <c r="DA13" s="386"/>
      <c r="DB13" s="384">
        <v>2</v>
      </c>
      <c r="DC13" s="385"/>
      <c r="DD13" s="385"/>
      <c r="DE13" s="385"/>
      <c r="DF13" s="385"/>
      <c r="DG13" s="385"/>
      <c r="DH13" s="385"/>
      <c r="DI13" s="386"/>
      <c r="DJ13" s="139"/>
      <c r="DK13" s="139"/>
      <c r="DL13" s="139"/>
      <c r="DM13" s="139"/>
      <c r="DN13" s="139"/>
      <c r="DO13" s="139"/>
    </row>
    <row r="14" spans="1:119" ht="18.75" customHeight="1" thickBot="1" x14ac:dyDescent="0.3">
      <c r="A14" s="140"/>
      <c r="B14" s="450"/>
      <c r="C14" s="451"/>
      <c r="D14" s="451"/>
      <c r="E14" s="451"/>
      <c r="F14" s="451"/>
      <c r="G14" s="451"/>
      <c r="H14" s="451"/>
      <c r="I14" s="451"/>
      <c r="J14" s="451"/>
      <c r="K14" s="452"/>
      <c r="L14" s="465" t="s">
        <v>129</v>
      </c>
      <c r="M14" s="466"/>
      <c r="N14" s="466"/>
      <c r="O14" s="466"/>
      <c r="P14" s="466"/>
      <c r="Q14" s="467"/>
      <c r="R14" s="468">
        <v>1545</v>
      </c>
      <c r="S14" s="469"/>
      <c r="T14" s="469"/>
      <c r="U14" s="469"/>
      <c r="V14" s="470"/>
      <c r="W14" s="377"/>
      <c r="X14" s="378"/>
      <c r="Y14" s="378"/>
      <c r="Z14" s="378"/>
      <c r="AA14" s="378"/>
      <c r="AB14" s="367"/>
      <c r="AC14" s="471">
        <v>9.6</v>
      </c>
      <c r="AD14" s="472"/>
      <c r="AE14" s="472"/>
      <c r="AF14" s="472"/>
      <c r="AG14" s="473"/>
      <c r="AH14" s="471">
        <v>10.7</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25">
      <c r="A15" s="140"/>
      <c r="B15" s="450"/>
      <c r="C15" s="451"/>
      <c r="D15" s="451"/>
      <c r="E15" s="451"/>
      <c r="F15" s="451"/>
      <c r="G15" s="451"/>
      <c r="H15" s="451"/>
      <c r="I15" s="451"/>
      <c r="J15" s="451"/>
      <c r="K15" s="452"/>
      <c r="L15" s="150"/>
      <c r="M15" s="475" t="s">
        <v>123</v>
      </c>
      <c r="N15" s="476"/>
      <c r="O15" s="476"/>
      <c r="P15" s="476"/>
      <c r="Q15" s="477"/>
      <c r="R15" s="468">
        <v>1542</v>
      </c>
      <c r="S15" s="469"/>
      <c r="T15" s="469"/>
      <c r="U15" s="469"/>
      <c r="V15" s="470"/>
      <c r="W15" s="403" t="s">
        <v>131</v>
      </c>
      <c r="X15" s="404"/>
      <c r="Y15" s="404"/>
      <c r="Z15" s="404"/>
      <c r="AA15" s="404"/>
      <c r="AB15" s="394"/>
      <c r="AC15" s="438">
        <v>152</v>
      </c>
      <c r="AD15" s="439"/>
      <c r="AE15" s="439"/>
      <c r="AF15" s="439"/>
      <c r="AG15" s="478"/>
      <c r="AH15" s="438">
        <v>175</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272454</v>
      </c>
      <c r="BO15" s="351"/>
      <c r="BP15" s="351"/>
      <c r="BQ15" s="351"/>
      <c r="BR15" s="351"/>
      <c r="BS15" s="351"/>
      <c r="BT15" s="351"/>
      <c r="BU15" s="352"/>
      <c r="BV15" s="350">
        <v>272172</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31.6</v>
      </c>
      <c r="AD16" s="472"/>
      <c r="AE16" s="472"/>
      <c r="AF16" s="472"/>
      <c r="AG16" s="473"/>
      <c r="AH16" s="471">
        <v>28.3</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1438538</v>
      </c>
      <c r="BO16" s="388"/>
      <c r="BP16" s="388"/>
      <c r="BQ16" s="388"/>
      <c r="BR16" s="388"/>
      <c r="BS16" s="388"/>
      <c r="BT16" s="388"/>
      <c r="BU16" s="389"/>
      <c r="BV16" s="387">
        <v>1519840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3">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283</v>
      </c>
      <c r="AD17" s="439"/>
      <c r="AE17" s="439"/>
      <c r="AF17" s="439"/>
      <c r="AG17" s="478"/>
      <c r="AH17" s="438">
        <v>378</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350514</v>
      </c>
      <c r="BO17" s="388"/>
      <c r="BP17" s="388"/>
      <c r="BQ17" s="388"/>
      <c r="BR17" s="388"/>
      <c r="BS17" s="388"/>
      <c r="BT17" s="388"/>
      <c r="BU17" s="389"/>
      <c r="BV17" s="387">
        <v>351263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3">
      <c r="A18" s="140"/>
      <c r="B18" s="498" t="s">
        <v>141</v>
      </c>
      <c r="C18" s="430"/>
      <c r="D18" s="430"/>
      <c r="E18" s="499"/>
      <c r="F18" s="499"/>
      <c r="G18" s="499"/>
      <c r="H18" s="499"/>
      <c r="I18" s="499"/>
      <c r="J18" s="499"/>
      <c r="K18" s="499"/>
      <c r="L18" s="500">
        <v>269.26</v>
      </c>
      <c r="M18" s="500"/>
      <c r="N18" s="500"/>
      <c r="O18" s="500"/>
      <c r="P18" s="500"/>
      <c r="Q18" s="500"/>
      <c r="R18" s="501"/>
      <c r="S18" s="501"/>
      <c r="T18" s="501"/>
      <c r="U18" s="501"/>
      <c r="V18" s="502"/>
      <c r="W18" s="405"/>
      <c r="X18" s="406"/>
      <c r="Y18" s="406"/>
      <c r="Z18" s="406"/>
      <c r="AA18" s="406"/>
      <c r="AB18" s="397"/>
      <c r="AC18" s="503">
        <v>58.8</v>
      </c>
      <c r="AD18" s="504"/>
      <c r="AE18" s="504"/>
      <c r="AF18" s="504"/>
      <c r="AG18" s="505"/>
      <c r="AH18" s="503">
        <v>61.1</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1363611</v>
      </c>
      <c r="BO18" s="388"/>
      <c r="BP18" s="388"/>
      <c r="BQ18" s="388"/>
      <c r="BR18" s="388"/>
      <c r="BS18" s="388"/>
      <c r="BT18" s="388"/>
      <c r="BU18" s="389"/>
      <c r="BV18" s="387">
        <v>1322947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3">
      <c r="A19" s="140"/>
      <c r="B19" s="498" t="s">
        <v>143</v>
      </c>
      <c r="C19" s="430"/>
      <c r="D19" s="430"/>
      <c r="E19" s="499"/>
      <c r="F19" s="499"/>
      <c r="G19" s="499"/>
      <c r="H19" s="499"/>
      <c r="I19" s="499"/>
      <c r="J19" s="499"/>
      <c r="K19" s="499"/>
      <c r="L19" s="507">
        <v>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2252695</v>
      </c>
      <c r="BO19" s="388"/>
      <c r="BP19" s="388"/>
      <c r="BQ19" s="388"/>
      <c r="BR19" s="388"/>
      <c r="BS19" s="388"/>
      <c r="BT19" s="388"/>
      <c r="BU19" s="389"/>
      <c r="BV19" s="387">
        <v>2387163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3">
      <c r="A20" s="140"/>
      <c r="B20" s="498" t="s">
        <v>145</v>
      </c>
      <c r="C20" s="430"/>
      <c r="D20" s="430"/>
      <c r="E20" s="499"/>
      <c r="F20" s="499"/>
      <c r="G20" s="499"/>
      <c r="H20" s="499"/>
      <c r="I20" s="499"/>
      <c r="J20" s="499"/>
      <c r="K20" s="499"/>
      <c r="L20" s="507">
        <v>680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2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3">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2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2535959</v>
      </c>
      <c r="BO23" s="388"/>
      <c r="BP23" s="388"/>
      <c r="BQ23" s="388"/>
      <c r="BR23" s="388"/>
      <c r="BS23" s="388"/>
      <c r="BT23" s="388"/>
      <c r="BU23" s="389"/>
      <c r="BV23" s="387">
        <v>2281539</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3">
      <c r="A24" s="140"/>
      <c r="B24" s="520"/>
      <c r="C24" s="521"/>
      <c r="D24" s="522"/>
      <c r="E24" s="437" t="s">
        <v>154</v>
      </c>
      <c r="F24" s="417"/>
      <c r="G24" s="417"/>
      <c r="H24" s="417"/>
      <c r="I24" s="417"/>
      <c r="J24" s="417"/>
      <c r="K24" s="418"/>
      <c r="L24" s="438">
        <v>1</v>
      </c>
      <c r="M24" s="439"/>
      <c r="N24" s="439"/>
      <c r="O24" s="439"/>
      <c r="P24" s="478"/>
      <c r="Q24" s="438">
        <v>6600</v>
      </c>
      <c r="R24" s="439"/>
      <c r="S24" s="439"/>
      <c r="T24" s="439"/>
      <c r="U24" s="439"/>
      <c r="V24" s="478"/>
      <c r="W24" s="533"/>
      <c r="X24" s="521"/>
      <c r="Y24" s="522"/>
      <c r="Z24" s="437" t="s">
        <v>155</v>
      </c>
      <c r="AA24" s="417"/>
      <c r="AB24" s="417"/>
      <c r="AC24" s="417"/>
      <c r="AD24" s="417"/>
      <c r="AE24" s="417"/>
      <c r="AF24" s="417"/>
      <c r="AG24" s="418"/>
      <c r="AH24" s="438">
        <v>48</v>
      </c>
      <c r="AI24" s="439"/>
      <c r="AJ24" s="439"/>
      <c r="AK24" s="439"/>
      <c r="AL24" s="478"/>
      <c r="AM24" s="438">
        <v>140160</v>
      </c>
      <c r="AN24" s="439"/>
      <c r="AO24" s="439"/>
      <c r="AP24" s="439"/>
      <c r="AQ24" s="439"/>
      <c r="AR24" s="478"/>
      <c r="AS24" s="438">
        <v>2920</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2535959</v>
      </c>
      <c r="BO24" s="388"/>
      <c r="BP24" s="388"/>
      <c r="BQ24" s="388"/>
      <c r="BR24" s="388"/>
      <c r="BS24" s="388"/>
      <c r="BT24" s="388"/>
      <c r="BU24" s="389"/>
      <c r="BV24" s="387">
        <v>2281539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25">
      <c r="A25" s="140"/>
      <c r="B25" s="520"/>
      <c r="C25" s="521"/>
      <c r="D25" s="522"/>
      <c r="E25" s="437" t="s">
        <v>157</v>
      </c>
      <c r="F25" s="417"/>
      <c r="G25" s="417"/>
      <c r="H25" s="417"/>
      <c r="I25" s="417"/>
      <c r="J25" s="417"/>
      <c r="K25" s="418"/>
      <c r="L25" s="438">
        <v>1</v>
      </c>
      <c r="M25" s="439"/>
      <c r="N25" s="439"/>
      <c r="O25" s="439"/>
      <c r="P25" s="478"/>
      <c r="Q25" s="438">
        <v>5600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t="s">
        <v>121</v>
      </c>
      <c r="BO25" s="351"/>
      <c r="BP25" s="351"/>
      <c r="BQ25" s="351"/>
      <c r="BR25" s="351"/>
      <c r="BS25" s="351"/>
      <c r="BT25" s="351"/>
      <c r="BU25" s="352"/>
      <c r="BV25" s="350">
        <v>13186</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25">
      <c r="A26" s="140"/>
      <c r="B26" s="520"/>
      <c r="C26" s="521"/>
      <c r="D26" s="522"/>
      <c r="E26" s="437" t="s">
        <v>160</v>
      </c>
      <c r="F26" s="417"/>
      <c r="G26" s="417"/>
      <c r="H26" s="417"/>
      <c r="I26" s="417"/>
      <c r="J26" s="417"/>
      <c r="K26" s="418"/>
      <c r="L26" s="438">
        <v>1</v>
      </c>
      <c r="M26" s="439"/>
      <c r="N26" s="439"/>
      <c r="O26" s="439"/>
      <c r="P26" s="478"/>
      <c r="Q26" s="438">
        <v>4700</v>
      </c>
      <c r="R26" s="439"/>
      <c r="S26" s="439"/>
      <c r="T26" s="439"/>
      <c r="U26" s="439"/>
      <c r="V26" s="478"/>
      <c r="W26" s="533"/>
      <c r="X26" s="521"/>
      <c r="Y26" s="522"/>
      <c r="Z26" s="437" t="s">
        <v>161</v>
      </c>
      <c r="AA26" s="543"/>
      <c r="AB26" s="543"/>
      <c r="AC26" s="543"/>
      <c r="AD26" s="543"/>
      <c r="AE26" s="543"/>
      <c r="AF26" s="543"/>
      <c r="AG26" s="544"/>
      <c r="AH26" s="438">
        <v>3</v>
      </c>
      <c r="AI26" s="439"/>
      <c r="AJ26" s="439"/>
      <c r="AK26" s="439"/>
      <c r="AL26" s="478"/>
      <c r="AM26" s="438">
        <v>7230</v>
      </c>
      <c r="AN26" s="439"/>
      <c r="AO26" s="439"/>
      <c r="AP26" s="439"/>
      <c r="AQ26" s="439"/>
      <c r="AR26" s="478"/>
      <c r="AS26" s="438">
        <v>2410</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3">
      <c r="A27" s="140"/>
      <c r="B27" s="520"/>
      <c r="C27" s="521"/>
      <c r="D27" s="522"/>
      <c r="E27" s="437" t="s">
        <v>163</v>
      </c>
      <c r="F27" s="417"/>
      <c r="G27" s="417"/>
      <c r="H27" s="417"/>
      <c r="I27" s="417"/>
      <c r="J27" s="417"/>
      <c r="K27" s="418"/>
      <c r="L27" s="438">
        <v>1</v>
      </c>
      <c r="M27" s="439"/>
      <c r="N27" s="439"/>
      <c r="O27" s="439"/>
      <c r="P27" s="478"/>
      <c r="Q27" s="438">
        <v>2850</v>
      </c>
      <c r="R27" s="439"/>
      <c r="S27" s="439"/>
      <c r="T27" s="439"/>
      <c r="U27" s="439"/>
      <c r="V27" s="478"/>
      <c r="W27" s="533"/>
      <c r="X27" s="521"/>
      <c r="Y27" s="522"/>
      <c r="Z27" s="437" t="s">
        <v>164</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241091</v>
      </c>
      <c r="BO27" s="557"/>
      <c r="BP27" s="557"/>
      <c r="BQ27" s="557"/>
      <c r="BR27" s="557"/>
      <c r="BS27" s="557"/>
      <c r="BT27" s="557"/>
      <c r="BU27" s="558"/>
      <c r="BV27" s="556">
        <v>240373</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25">
      <c r="A28" s="140"/>
      <c r="B28" s="520"/>
      <c r="C28" s="521"/>
      <c r="D28" s="522"/>
      <c r="E28" s="437" t="s">
        <v>166</v>
      </c>
      <c r="F28" s="417"/>
      <c r="G28" s="417"/>
      <c r="H28" s="417"/>
      <c r="I28" s="417"/>
      <c r="J28" s="417"/>
      <c r="K28" s="418"/>
      <c r="L28" s="438">
        <v>1</v>
      </c>
      <c r="M28" s="439"/>
      <c r="N28" s="439"/>
      <c r="O28" s="439"/>
      <c r="P28" s="478"/>
      <c r="Q28" s="438">
        <v>2300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1979763</v>
      </c>
      <c r="BO28" s="351"/>
      <c r="BP28" s="351"/>
      <c r="BQ28" s="351"/>
      <c r="BR28" s="351"/>
      <c r="BS28" s="351"/>
      <c r="BT28" s="351"/>
      <c r="BU28" s="352"/>
      <c r="BV28" s="350">
        <v>1962196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25">
      <c r="A29" s="140"/>
      <c r="B29" s="520"/>
      <c r="C29" s="521"/>
      <c r="D29" s="522"/>
      <c r="E29" s="437" t="s">
        <v>170</v>
      </c>
      <c r="F29" s="417"/>
      <c r="G29" s="417"/>
      <c r="H29" s="417"/>
      <c r="I29" s="417"/>
      <c r="J29" s="417"/>
      <c r="K29" s="418"/>
      <c r="L29" s="438">
        <v>6</v>
      </c>
      <c r="M29" s="439"/>
      <c r="N29" s="439"/>
      <c r="O29" s="439"/>
      <c r="P29" s="478"/>
      <c r="Q29" s="438">
        <v>2150</v>
      </c>
      <c r="R29" s="439"/>
      <c r="S29" s="439"/>
      <c r="T29" s="439"/>
      <c r="U29" s="439"/>
      <c r="V29" s="478"/>
      <c r="W29" s="534"/>
      <c r="X29" s="535"/>
      <c r="Y29" s="536"/>
      <c r="Z29" s="437" t="s">
        <v>171</v>
      </c>
      <c r="AA29" s="417"/>
      <c r="AB29" s="417"/>
      <c r="AC29" s="417"/>
      <c r="AD29" s="417"/>
      <c r="AE29" s="417"/>
      <c r="AF29" s="417"/>
      <c r="AG29" s="418"/>
      <c r="AH29" s="438">
        <v>48</v>
      </c>
      <c r="AI29" s="439"/>
      <c r="AJ29" s="439"/>
      <c r="AK29" s="439"/>
      <c r="AL29" s="478"/>
      <c r="AM29" s="438">
        <v>140160</v>
      </c>
      <c r="AN29" s="439"/>
      <c r="AO29" s="439"/>
      <c r="AP29" s="439"/>
      <c r="AQ29" s="439"/>
      <c r="AR29" s="478"/>
      <c r="AS29" s="438">
        <v>2920</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175525</v>
      </c>
      <c r="BO29" s="388"/>
      <c r="BP29" s="388"/>
      <c r="BQ29" s="388"/>
      <c r="BR29" s="388"/>
      <c r="BS29" s="388"/>
      <c r="BT29" s="388"/>
      <c r="BU29" s="389"/>
      <c r="BV29" s="387">
        <v>170530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3">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97.5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4308910</v>
      </c>
      <c r="BO30" s="557"/>
      <c r="BP30" s="557"/>
      <c r="BQ30" s="557"/>
      <c r="BR30" s="557"/>
      <c r="BS30" s="557"/>
      <c r="BT30" s="557"/>
      <c r="BU30" s="558"/>
      <c r="BV30" s="556">
        <v>4383524</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2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川上村国民健康保険事業特別会計(事業勘定)</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IF('各会計、関係団体の財政状況及び健全化判断比率'!B33="","",'各会計、関係団体の財政状況及び健全化判断比率'!B33)</f>
        <v>川上村簡易水道事業特別会計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奈良県市町村総合事務組合</v>
      </c>
      <c r="BZ34" s="569"/>
      <c r="CA34" s="569"/>
      <c r="CB34" s="569"/>
      <c r="CC34" s="569"/>
      <c r="CD34" s="569"/>
      <c r="CE34" s="569"/>
      <c r="CF34" s="569"/>
      <c r="CG34" s="569"/>
      <c r="CH34" s="569"/>
      <c r="CI34" s="569"/>
      <c r="CJ34" s="569"/>
      <c r="CK34" s="569"/>
      <c r="CL34" s="569"/>
      <c r="CM34" s="569"/>
      <c r="CN34" s="167"/>
      <c r="CO34" s="568">
        <f>IF(CQ34="","",MAX(C34:D43,U34:V43,AM34:AN43,BE34:BF43,BW34:BX43)+1)</f>
        <v>18</v>
      </c>
      <c r="CP34" s="568"/>
      <c r="CQ34" s="569" t="str">
        <f>IF('各会計、関係団体の財政状況及び健全化判断比率'!BS7="","",'各会計、関係団体の財政状況及び健全化判断比率'!BS7)</f>
        <v>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25">
      <c r="A35" s="140"/>
      <c r="B35" s="166"/>
      <c r="C35" s="568">
        <f>IF(E35="","",C34+1)</f>
        <v>2</v>
      </c>
      <c r="D35" s="568"/>
      <c r="E35" s="569" t="str">
        <f>IF('各会計、関係団体の財政状況及び健全化判断比率'!B8="","",'各会計、関係団体の財政状況及び健全化判断比率'!B8)</f>
        <v>川上村営林野事業特別会計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川上村国民健康保険事業特別会計(直診勘定)</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吉野広域行政組合</v>
      </c>
      <c r="BZ35" s="569"/>
      <c r="CA35" s="569"/>
      <c r="CB35" s="569"/>
      <c r="CC35" s="569"/>
      <c r="CD35" s="569"/>
      <c r="CE35" s="569"/>
      <c r="CF35" s="569"/>
      <c r="CG35" s="569"/>
      <c r="CH35" s="569"/>
      <c r="CI35" s="569"/>
      <c r="CJ35" s="569"/>
      <c r="CK35" s="569"/>
      <c r="CL35" s="569"/>
      <c r="CM35" s="569"/>
      <c r="CN35" s="167"/>
      <c r="CO35" s="568">
        <f t="shared" ref="CO35:CO43" si="3">IF(CQ35="","",CO34+1)</f>
        <v>19</v>
      </c>
      <c r="CP35" s="568"/>
      <c r="CQ35" s="569" t="str">
        <f>IF('各会計、関係団体の財政状況及び健全化判断比率'!BS8="","",'各会計、関係団体の財政状況及び健全化判断比率'!BS8)</f>
        <v>グリーンパークかわかみ</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25">
      <c r="A36" s="140"/>
      <c r="B36" s="166"/>
      <c r="C36" s="568">
        <f>IF(E36="","",C35+1)</f>
        <v>3</v>
      </c>
      <c r="D36" s="568"/>
      <c r="E36" s="569" t="str">
        <f>IF('各会計、関係団体の財政状況及び健全化判断比率'!B9="","",'各会計、関係団体の財政状況及び健全化判断比率'!B9)</f>
        <v>川上村水没者生活再建対策事業特別会計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川上村介護保険事業特別会計(保険事業勘定)</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奈良広域水質検査センター組合</v>
      </c>
      <c r="BZ36" s="569"/>
      <c r="CA36" s="569"/>
      <c r="CB36" s="569"/>
      <c r="CC36" s="569"/>
      <c r="CD36" s="569"/>
      <c r="CE36" s="569"/>
      <c r="CF36" s="569"/>
      <c r="CG36" s="569"/>
      <c r="CH36" s="569"/>
      <c r="CI36" s="569"/>
      <c r="CJ36" s="569"/>
      <c r="CK36" s="569"/>
      <c r="CL36" s="569"/>
      <c r="CM36" s="569"/>
      <c r="CN36" s="167"/>
      <c r="CO36" s="568">
        <f t="shared" si="3"/>
        <v>20</v>
      </c>
      <c r="CP36" s="568"/>
      <c r="CQ36" s="569" t="str">
        <f>IF('各会計、関係団体の財政状況及び健全化判断比率'!BS9="","",'各会計、関係団体の財政状況及び健全化判断比率'!BS9)</f>
        <v>吉野川紀の川源流物語</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25">
      <c r="A37" s="140"/>
      <c r="B37" s="166"/>
      <c r="C37" s="568">
        <f>IF(E37="","",C36+1)</f>
        <v>4</v>
      </c>
      <c r="D37" s="568"/>
      <c r="E37" s="569" t="str">
        <f>IF('各会計、関係団体の財政状況及び健全化判断比率'!B10="","",'各会計、関係団体の財政状況及び健全化判断比率'!B10)</f>
        <v>川上村歯科診療所特別会計</v>
      </c>
      <c r="F37" s="569"/>
      <c r="G37" s="569"/>
      <c r="H37" s="569"/>
      <c r="I37" s="569"/>
      <c r="J37" s="569"/>
      <c r="K37" s="569"/>
      <c r="L37" s="569"/>
      <c r="M37" s="569"/>
      <c r="N37" s="569"/>
      <c r="O37" s="569"/>
      <c r="P37" s="569"/>
      <c r="Q37" s="569"/>
      <c r="R37" s="569"/>
      <c r="S37" s="569"/>
      <c r="T37" s="167"/>
      <c r="U37" s="568">
        <f t="shared" si="4"/>
        <v>8</v>
      </c>
      <c r="V37" s="568"/>
      <c r="W37" s="569" t="str">
        <f>IF('各会計、関係団体の財政状況及び健全化判断比率'!B31="","",'各会計、関係団体の財政状況及び健全化判断比率'!B31)</f>
        <v>川上村介護保険事業特別会計(サービス事業勘定)</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奈良県後期高齢者医療広域連合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2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9</v>
      </c>
      <c r="V38" s="568"/>
      <c r="W38" s="569" t="str">
        <f>IF('各会計、関係団体の財政状況及び健全化判断比率'!B32="","",'各会計、関係団体の財政状況及び健全化判断比率'!B32)</f>
        <v>川上村後期高齢者医療事業特別会計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15</v>
      </c>
      <c r="BX38" s="568"/>
      <c r="BY38" s="569" t="str">
        <f>IF('各会計、関係団体の財政状況及び健全化判断比率'!B72="","",'各会計、関係団体の財政状況及び健全化判断比率'!B72)</f>
        <v>奈良県広域消防組合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2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16</v>
      </c>
      <c r="BX39" s="568"/>
      <c r="BY39" s="569" t="str">
        <f>IF('各会計、関係団体の財政状況及び健全化判断比率'!B73="","",'各会計、関係団体の財政状況及び健全化判断比率'!B73)</f>
        <v>さくら広域環境衛生組合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2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17</v>
      </c>
      <c r="BX40" s="568"/>
      <c r="BY40" s="569" t="str">
        <f>IF('各会計、関係団体の財政状況及び健全化判断比率'!B74="","",'各会計、関係団体の財政状況及び健全化判断比率'!B74)</f>
        <v>南和広域医療組合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2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2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2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3">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5">
      <c r="E49" s="175" t="s">
        <v>192</v>
      </c>
    </row>
    <row r="50" spans="5:5" x14ac:dyDescent="0.25">
      <c r="E50" s="141" t="s">
        <v>193</v>
      </c>
    </row>
    <row r="51" spans="5:5" x14ac:dyDescent="0.25">
      <c r="E51" s="141" t="s">
        <v>194</v>
      </c>
    </row>
    <row r="52" spans="5:5" x14ac:dyDescent="0.25">
      <c r="E52" s="141" t="s">
        <v>195</v>
      </c>
    </row>
    <row r="53" spans="5:5" x14ac:dyDescent="0.25"/>
    <row r="54" spans="5:5" x14ac:dyDescent="0.25"/>
    <row r="55" spans="5:5" x14ac:dyDescent="0.25"/>
    <row r="56" spans="5:5" x14ac:dyDescent="0.25"/>
    <row r="57" spans="5:5" hidden="1" x14ac:dyDescent="0.25"/>
    <row r="58" spans="5:5" hidden="1" x14ac:dyDescent="0.25"/>
    <row r="59" spans="5:5" hidden="1" x14ac:dyDescent="0.2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25"/>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25">
      <c r="A34" s="22"/>
      <c r="B34" s="31"/>
      <c r="C34" s="1154" t="s">
        <v>527</v>
      </c>
      <c r="D34" s="1154"/>
      <c r="E34" s="1155"/>
      <c r="F34" s="32">
        <v>12.03</v>
      </c>
      <c r="G34" s="33">
        <v>16.61</v>
      </c>
      <c r="H34" s="33">
        <v>18.55</v>
      </c>
      <c r="I34" s="33">
        <v>14.86</v>
      </c>
      <c r="J34" s="34">
        <v>22.06</v>
      </c>
      <c r="K34" s="22"/>
      <c r="L34" s="22"/>
      <c r="M34" s="22"/>
      <c r="N34" s="22"/>
      <c r="O34" s="22"/>
      <c r="P34" s="22"/>
    </row>
    <row r="35" spans="1:16" ht="39" customHeight="1" x14ac:dyDescent="0.25">
      <c r="A35" s="22"/>
      <c r="B35" s="35"/>
      <c r="C35" s="1148" t="s">
        <v>528</v>
      </c>
      <c r="D35" s="1149"/>
      <c r="E35" s="1150"/>
      <c r="F35" s="36">
        <v>1.57</v>
      </c>
      <c r="G35" s="37">
        <v>0.87</v>
      </c>
      <c r="H35" s="37">
        <v>1.21</v>
      </c>
      <c r="I35" s="37">
        <v>1.82</v>
      </c>
      <c r="J35" s="38">
        <v>3.54</v>
      </c>
      <c r="K35" s="22"/>
      <c r="L35" s="22"/>
      <c r="M35" s="22"/>
      <c r="N35" s="22"/>
      <c r="O35" s="22"/>
      <c r="P35" s="22"/>
    </row>
    <row r="36" spans="1:16" ht="39" customHeight="1" x14ac:dyDescent="0.25">
      <c r="A36" s="22"/>
      <c r="B36" s="35"/>
      <c r="C36" s="1148" t="s">
        <v>529</v>
      </c>
      <c r="D36" s="1149"/>
      <c r="E36" s="1150"/>
      <c r="F36" s="36">
        <v>1.1000000000000001</v>
      </c>
      <c r="G36" s="37">
        <v>1.73</v>
      </c>
      <c r="H36" s="37">
        <v>2.38</v>
      </c>
      <c r="I36" s="37">
        <v>2.27</v>
      </c>
      <c r="J36" s="38">
        <v>2.0499999999999998</v>
      </c>
      <c r="K36" s="22"/>
      <c r="L36" s="22"/>
      <c r="M36" s="22"/>
      <c r="N36" s="22"/>
      <c r="O36" s="22"/>
      <c r="P36" s="22"/>
    </row>
    <row r="37" spans="1:16" ht="39" customHeight="1" x14ac:dyDescent="0.25">
      <c r="A37" s="22"/>
      <c r="B37" s="35"/>
      <c r="C37" s="1148" t="s">
        <v>530</v>
      </c>
      <c r="D37" s="1149"/>
      <c r="E37" s="1150"/>
      <c r="F37" s="36">
        <v>0.36</v>
      </c>
      <c r="G37" s="37">
        <v>0.52</v>
      </c>
      <c r="H37" s="37">
        <v>0.45</v>
      </c>
      <c r="I37" s="37">
        <v>0.59</v>
      </c>
      <c r="J37" s="38">
        <v>0.7</v>
      </c>
      <c r="K37" s="22"/>
      <c r="L37" s="22"/>
      <c r="M37" s="22"/>
      <c r="N37" s="22"/>
      <c r="O37" s="22"/>
      <c r="P37" s="22"/>
    </row>
    <row r="38" spans="1:16" ht="39" customHeight="1" x14ac:dyDescent="0.25">
      <c r="A38" s="22"/>
      <c r="B38" s="35"/>
      <c r="C38" s="1148" t="s">
        <v>531</v>
      </c>
      <c r="D38" s="1149"/>
      <c r="E38" s="1150"/>
      <c r="F38" s="36">
        <v>0.21</v>
      </c>
      <c r="G38" s="37">
        <v>0.27</v>
      </c>
      <c r="H38" s="37">
        <v>0.35</v>
      </c>
      <c r="I38" s="37">
        <v>0.22</v>
      </c>
      <c r="J38" s="38">
        <v>0.21</v>
      </c>
      <c r="K38" s="22"/>
      <c r="L38" s="22"/>
      <c r="M38" s="22"/>
      <c r="N38" s="22"/>
      <c r="O38" s="22"/>
      <c r="P38" s="22"/>
    </row>
    <row r="39" spans="1:16" ht="39" customHeight="1" x14ac:dyDescent="0.25">
      <c r="A39" s="22"/>
      <c r="B39" s="35"/>
      <c r="C39" s="1148" t="s">
        <v>532</v>
      </c>
      <c r="D39" s="1149"/>
      <c r="E39" s="1150"/>
      <c r="F39" s="36">
        <v>0.01</v>
      </c>
      <c r="G39" s="37">
        <v>0.01</v>
      </c>
      <c r="H39" s="37">
        <v>0</v>
      </c>
      <c r="I39" s="37">
        <v>0.05</v>
      </c>
      <c r="J39" s="38">
        <v>0.06</v>
      </c>
      <c r="K39" s="22"/>
      <c r="L39" s="22"/>
      <c r="M39" s="22"/>
      <c r="N39" s="22"/>
      <c r="O39" s="22"/>
      <c r="P39" s="22"/>
    </row>
    <row r="40" spans="1:16" ht="39" customHeight="1" x14ac:dyDescent="0.25">
      <c r="A40" s="22"/>
      <c r="B40" s="35"/>
      <c r="C40" s="1148" t="s">
        <v>533</v>
      </c>
      <c r="D40" s="1149"/>
      <c r="E40" s="1150"/>
      <c r="F40" s="36">
        <v>0.03</v>
      </c>
      <c r="G40" s="37">
        <v>0</v>
      </c>
      <c r="H40" s="37">
        <v>0.03</v>
      </c>
      <c r="I40" s="37">
        <v>0.03</v>
      </c>
      <c r="J40" s="38">
        <v>0.04</v>
      </c>
      <c r="K40" s="22"/>
      <c r="L40" s="22"/>
      <c r="M40" s="22"/>
      <c r="N40" s="22"/>
      <c r="O40" s="22"/>
      <c r="P40" s="22"/>
    </row>
    <row r="41" spans="1:16" ht="39" customHeight="1" x14ac:dyDescent="0.25">
      <c r="A41" s="22"/>
      <c r="B41" s="35"/>
      <c r="C41" s="1148" t="s">
        <v>534</v>
      </c>
      <c r="D41" s="1149"/>
      <c r="E41" s="1150"/>
      <c r="F41" s="36">
        <v>0.25</v>
      </c>
      <c r="G41" s="37">
        <v>0.26</v>
      </c>
      <c r="H41" s="37">
        <v>0.28999999999999998</v>
      </c>
      <c r="I41" s="37">
        <v>0.27</v>
      </c>
      <c r="J41" s="38">
        <v>0.03</v>
      </c>
      <c r="K41" s="22"/>
      <c r="L41" s="22"/>
      <c r="M41" s="22"/>
      <c r="N41" s="22"/>
      <c r="O41" s="22"/>
      <c r="P41" s="22"/>
    </row>
    <row r="42" spans="1:16" ht="39" customHeight="1" x14ac:dyDescent="0.25">
      <c r="A42" s="22"/>
      <c r="B42" s="39"/>
      <c r="C42" s="1148" t="s">
        <v>535</v>
      </c>
      <c r="D42" s="1149"/>
      <c r="E42" s="1150"/>
      <c r="F42" s="36" t="s">
        <v>481</v>
      </c>
      <c r="G42" s="37" t="s">
        <v>481</v>
      </c>
      <c r="H42" s="37" t="s">
        <v>481</v>
      </c>
      <c r="I42" s="37" t="s">
        <v>481</v>
      </c>
      <c r="J42" s="38" t="s">
        <v>481</v>
      </c>
      <c r="K42" s="22"/>
      <c r="L42" s="22"/>
      <c r="M42" s="22"/>
      <c r="N42" s="22"/>
      <c r="O42" s="22"/>
      <c r="P42" s="22"/>
    </row>
    <row r="43" spans="1:16" ht="39" customHeight="1" thickBot="1" x14ac:dyDescent="0.3">
      <c r="A43" s="22"/>
      <c r="B43" s="40"/>
      <c r="C43" s="1151" t="s">
        <v>536</v>
      </c>
      <c r="D43" s="1152"/>
      <c r="E43" s="1153"/>
      <c r="F43" s="41">
        <v>0.04</v>
      </c>
      <c r="G43" s="42">
        <v>0.04</v>
      </c>
      <c r="H43" s="42">
        <v>0.04</v>
      </c>
      <c r="I43" s="42">
        <v>0.03</v>
      </c>
      <c r="J43" s="43">
        <v>0.02</v>
      </c>
      <c r="K43" s="22"/>
      <c r="L43" s="22"/>
      <c r="M43" s="22"/>
      <c r="N43" s="22"/>
      <c r="O43" s="22"/>
      <c r="P43" s="22"/>
    </row>
    <row r="44" spans="1:16" ht="39" customHeight="1" x14ac:dyDescent="0.3">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25"/>
  <cols>
    <col min="1" max="1" width="6.6640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25">
      <c r="A45" s="48"/>
      <c r="B45" s="1164" t="s">
        <v>11</v>
      </c>
      <c r="C45" s="1165"/>
      <c r="D45" s="58"/>
      <c r="E45" s="1170" t="s">
        <v>12</v>
      </c>
      <c r="F45" s="1170"/>
      <c r="G45" s="1170"/>
      <c r="H45" s="1170"/>
      <c r="I45" s="1170"/>
      <c r="J45" s="1171"/>
      <c r="K45" s="59">
        <v>364</v>
      </c>
      <c r="L45" s="60">
        <v>284</v>
      </c>
      <c r="M45" s="60">
        <v>210</v>
      </c>
      <c r="N45" s="60">
        <v>186</v>
      </c>
      <c r="O45" s="61">
        <v>170</v>
      </c>
      <c r="P45" s="48"/>
      <c r="Q45" s="48"/>
      <c r="R45" s="48"/>
      <c r="S45" s="48"/>
      <c r="T45" s="48"/>
      <c r="U45" s="48"/>
    </row>
    <row r="46" spans="1:21" ht="30.75" customHeight="1" x14ac:dyDescent="0.2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2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25">
      <c r="A48" s="48"/>
      <c r="B48" s="1166"/>
      <c r="C48" s="1167"/>
      <c r="D48" s="62"/>
      <c r="E48" s="1158" t="s">
        <v>15</v>
      </c>
      <c r="F48" s="1158"/>
      <c r="G48" s="1158"/>
      <c r="H48" s="1158"/>
      <c r="I48" s="1158"/>
      <c r="J48" s="1159"/>
      <c r="K48" s="63">
        <v>84</v>
      </c>
      <c r="L48" s="64">
        <v>90</v>
      </c>
      <c r="M48" s="64">
        <v>84</v>
      </c>
      <c r="N48" s="64">
        <v>73</v>
      </c>
      <c r="O48" s="65">
        <v>70</v>
      </c>
      <c r="P48" s="48"/>
      <c r="Q48" s="48"/>
      <c r="R48" s="48"/>
      <c r="S48" s="48"/>
      <c r="T48" s="48"/>
      <c r="U48" s="48"/>
    </row>
    <row r="49" spans="1:21" ht="30.75" customHeight="1" x14ac:dyDescent="0.25">
      <c r="A49" s="48"/>
      <c r="B49" s="1166"/>
      <c r="C49" s="1167"/>
      <c r="D49" s="62"/>
      <c r="E49" s="1158" t="s">
        <v>16</v>
      </c>
      <c r="F49" s="1158"/>
      <c r="G49" s="1158"/>
      <c r="H49" s="1158"/>
      <c r="I49" s="1158"/>
      <c r="J49" s="1159"/>
      <c r="K49" s="63">
        <v>19</v>
      </c>
      <c r="L49" s="64">
        <v>19</v>
      </c>
      <c r="M49" s="64">
        <v>19</v>
      </c>
      <c r="N49" s="64">
        <v>16</v>
      </c>
      <c r="O49" s="65">
        <v>12</v>
      </c>
      <c r="P49" s="48"/>
      <c r="Q49" s="48"/>
      <c r="R49" s="48"/>
      <c r="S49" s="48"/>
      <c r="T49" s="48"/>
      <c r="U49" s="48"/>
    </row>
    <row r="50" spans="1:21" ht="30.75" customHeight="1" x14ac:dyDescent="0.25">
      <c r="A50" s="48"/>
      <c r="B50" s="1166"/>
      <c r="C50" s="1167"/>
      <c r="D50" s="62"/>
      <c r="E50" s="1158" t="s">
        <v>17</v>
      </c>
      <c r="F50" s="1158"/>
      <c r="G50" s="1158"/>
      <c r="H50" s="1158"/>
      <c r="I50" s="1158"/>
      <c r="J50" s="1159"/>
      <c r="K50" s="63" t="s">
        <v>481</v>
      </c>
      <c r="L50" s="64" t="s">
        <v>481</v>
      </c>
      <c r="M50" s="64" t="s">
        <v>481</v>
      </c>
      <c r="N50" s="64" t="s">
        <v>481</v>
      </c>
      <c r="O50" s="65" t="s">
        <v>481</v>
      </c>
      <c r="P50" s="48"/>
      <c r="Q50" s="48"/>
      <c r="R50" s="48"/>
      <c r="S50" s="48"/>
      <c r="T50" s="48"/>
      <c r="U50" s="48"/>
    </row>
    <row r="51" spans="1:21" ht="30.75" customHeight="1" x14ac:dyDescent="0.25">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x14ac:dyDescent="0.25">
      <c r="A52" s="48"/>
      <c r="B52" s="1156" t="s">
        <v>19</v>
      </c>
      <c r="C52" s="1157"/>
      <c r="D52" s="66"/>
      <c r="E52" s="1158" t="s">
        <v>20</v>
      </c>
      <c r="F52" s="1158"/>
      <c r="G52" s="1158"/>
      <c r="H52" s="1158"/>
      <c r="I52" s="1158"/>
      <c r="J52" s="1159"/>
      <c r="K52" s="63">
        <v>398</v>
      </c>
      <c r="L52" s="64">
        <v>344</v>
      </c>
      <c r="M52" s="64">
        <v>293</v>
      </c>
      <c r="N52" s="64">
        <v>261</v>
      </c>
      <c r="O52" s="65">
        <v>222</v>
      </c>
      <c r="P52" s="48"/>
      <c r="Q52" s="48"/>
      <c r="R52" s="48"/>
      <c r="S52" s="48"/>
      <c r="T52" s="48"/>
      <c r="U52" s="48"/>
    </row>
    <row r="53" spans="1:21" ht="30.75" customHeight="1" thickBot="1" x14ac:dyDescent="0.3">
      <c r="A53" s="48"/>
      <c r="B53" s="1160" t="s">
        <v>21</v>
      </c>
      <c r="C53" s="1161"/>
      <c r="D53" s="67"/>
      <c r="E53" s="1162" t="s">
        <v>22</v>
      </c>
      <c r="F53" s="1162"/>
      <c r="G53" s="1162"/>
      <c r="H53" s="1162"/>
      <c r="I53" s="1162"/>
      <c r="J53" s="1163"/>
      <c r="K53" s="68">
        <v>69</v>
      </c>
      <c r="L53" s="69">
        <v>49</v>
      </c>
      <c r="M53" s="69">
        <v>20</v>
      </c>
      <c r="N53" s="69">
        <v>14</v>
      </c>
      <c r="O53" s="70">
        <v>30</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3">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5"/>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73" t="s">
        <v>9</v>
      </c>
    </row>
    <row r="40" spans="2:13" ht="27.75" customHeight="1" thickBot="1" x14ac:dyDescent="0.35">
      <c r="B40" s="74" t="s">
        <v>10</v>
      </c>
      <c r="C40" s="75"/>
      <c r="D40" s="75"/>
      <c r="E40" s="76"/>
      <c r="F40" s="76"/>
      <c r="G40" s="76"/>
      <c r="H40" s="77" t="s">
        <v>2</v>
      </c>
      <c r="I40" s="78" t="s">
        <v>521</v>
      </c>
      <c r="J40" s="79" t="s">
        <v>522</v>
      </c>
      <c r="K40" s="79" t="s">
        <v>523</v>
      </c>
      <c r="L40" s="79" t="s">
        <v>524</v>
      </c>
      <c r="M40" s="80" t="s">
        <v>525</v>
      </c>
    </row>
    <row r="41" spans="2:13" ht="27.75" customHeight="1" x14ac:dyDescent="0.25">
      <c r="B41" s="1172" t="s">
        <v>24</v>
      </c>
      <c r="C41" s="1173"/>
      <c r="D41" s="81"/>
      <c r="E41" s="1178" t="s">
        <v>25</v>
      </c>
      <c r="F41" s="1178"/>
      <c r="G41" s="1178"/>
      <c r="H41" s="1179"/>
      <c r="I41" s="82">
        <v>1936</v>
      </c>
      <c r="J41" s="83">
        <v>1896</v>
      </c>
      <c r="K41" s="83">
        <v>2009</v>
      </c>
      <c r="L41" s="83">
        <v>2282</v>
      </c>
      <c r="M41" s="84">
        <v>2536</v>
      </c>
    </row>
    <row r="42" spans="2:13" ht="27.75" customHeight="1" x14ac:dyDescent="0.25">
      <c r="B42" s="1174"/>
      <c r="C42" s="1175"/>
      <c r="D42" s="85"/>
      <c r="E42" s="1180" t="s">
        <v>26</v>
      </c>
      <c r="F42" s="1180"/>
      <c r="G42" s="1180"/>
      <c r="H42" s="1181"/>
      <c r="I42" s="86" t="s">
        <v>481</v>
      </c>
      <c r="J42" s="87" t="s">
        <v>481</v>
      </c>
      <c r="K42" s="87" t="s">
        <v>481</v>
      </c>
      <c r="L42" s="87" t="s">
        <v>481</v>
      </c>
      <c r="M42" s="88" t="s">
        <v>481</v>
      </c>
    </row>
    <row r="43" spans="2:13" ht="27.75" customHeight="1" x14ac:dyDescent="0.25">
      <c r="B43" s="1174"/>
      <c r="C43" s="1175"/>
      <c r="D43" s="85"/>
      <c r="E43" s="1180" t="s">
        <v>27</v>
      </c>
      <c r="F43" s="1180"/>
      <c r="G43" s="1180"/>
      <c r="H43" s="1181"/>
      <c r="I43" s="86">
        <v>888</v>
      </c>
      <c r="J43" s="87">
        <v>828</v>
      </c>
      <c r="K43" s="87">
        <v>783</v>
      </c>
      <c r="L43" s="87">
        <v>718</v>
      </c>
      <c r="M43" s="88">
        <v>681</v>
      </c>
    </row>
    <row r="44" spans="2:13" ht="27.75" customHeight="1" x14ac:dyDescent="0.25">
      <c r="B44" s="1174"/>
      <c r="C44" s="1175"/>
      <c r="D44" s="85"/>
      <c r="E44" s="1180" t="s">
        <v>28</v>
      </c>
      <c r="F44" s="1180"/>
      <c r="G44" s="1180"/>
      <c r="H44" s="1181"/>
      <c r="I44" s="86">
        <v>103</v>
      </c>
      <c r="J44" s="87">
        <v>79</v>
      </c>
      <c r="K44" s="87">
        <v>95</v>
      </c>
      <c r="L44" s="87">
        <v>200</v>
      </c>
      <c r="M44" s="88">
        <v>319</v>
      </c>
    </row>
    <row r="45" spans="2:13" ht="27.75" customHeight="1" x14ac:dyDescent="0.25">
      <c r="B45" s="1174"/>
      <c r="C45" s="1175"/>
      <c r="D45" s="85"/>
      <c r="E45" s="1180" t="s">
        <v>29</v>
      </c>
      <c r="F45" s="1180"/>
      <c r="G45" s="1180"/>
      <c r="H45" s="1181"/>
      <c r="I45" s="86">
        <v>409</v>
      </c>
      <c r="J45" s="87">
        <v>378</v>
      </c>
      <c r="K45" s="87">
        <v>549</v>
      </c>
      <c r="L45" s="87">
        <v>513</v>
      </c>
      <c r="M45" s="88">
        <v>491</v>
      </c>
    </row>
    <row r="46" spans="2:13" ht="27.75" customHeight="1" x14ac:dyDescent="0.25">
      <c r="B46" s="1174"/>
      <c r="C46" s="1175"/>
      <c r="D46" s="89"/>
      <c r="E46" s="1180" t="s">
        <v>30</v>
      </c>
      <c r="F46" s="1180"/>
      <c r="G46" s="1180"/>
      <c r="H46" s="1181"/>
      <c r="I46" s="86" t="s">
        <v>481</v>
      </c>
      <c r="J46" s="87" t="s">
        <v>481</v>
      </c>
      <c r="K46" s="87">
        <v>415</v>
      </c>
      <c r="L46" s="87" t="s">
        <v>481</v>
      </c>
      <c r="M46" s="88" t="s">
        <v>481</v>
      </c>
    </row>
    <row r="47" spans="2:13" ht="27.75" customHeight="1" x14ac:dyDescent="0.25">
      <c r="B47" s="1174"/>
      <c r="C47" s="1175"/>
      <c r="D47" s="90"/>
      <c r="E47" s="1182" t="s">
        <v>31</v>
      </c>
      <c r="F47" s="1183"/>
      <c r="G47" s="1183"/>
      <c r="H47" s="1184"/>
      <c r="I47" s="86" t="s">
        <v>481</v>
      </c>
      <c r="J47" s="87" t="s">
        <v>481</v>
      </c>
      <c r="K47" s="87" t="s">
        <v>481</v>
      </c>
      <c r="L47" s="87" t="s">
        <v>481</v>
      </c>
      <c r="M47" s="88" t="s">
        <v>481</v>
      </c>
    </row>
    <row r="48" spans="2:13" ht="27.75" customHeight="1" x14ac:dyDescent="0.25">
      <c r="B48" s="1174"/>
      <c r="C48" s="1175"/>
      <c r="D48" s="85"/>
      <c r="E48" s="1180" t="s">
        <v>32</v>
      </c>
      <c r="F48" s="1180"/>
      <c r="G48" s="1180"/>
      <c r="H48" s="1181"/>
      <c r="I48" s="86" t="s">
        <v>481</v>
      </c>
      <c r="J48" s="87" t="s">
        <v>481</v>
      </c>
      <c r="K48" s="87" t="s">
        <v>481</v>
      </c>
      <c r="L48" s="87" t="s">
        <v>481</v>
      </c>
      <c r="M48" s="88" t="s">
        <v>481</v>
      </c>
    </row>
    <row r="49" spans="2:13" ht="27.75" customHeight="1" x14ac:dyDescent="0.25">
      <c r="B49" s="1176"/>
      <c r="C49" s="1177"/>
      <c r="D49" s="85"/>
      <c r="E49" s="1180" t="s">
        <v>33</v>
      </c>
      <c r="F49" s="1180"/>
      <c r="G49" s="1180"/>
      <c r="H49" s="1181"/>
      <c r="I49" s="86" t="s">
        <v>481</v>
      </c>
      <c r="J49" s="87" t="s">
        <v>481</v>
      </c>
      <c r="K49" s="87" t="s">
        <v>481</v>
      </c>
      <c r="L49" s="87" t="s">
        <v>481</v>
      </c>
      <c r="M49" s="88" t="s">
        <v>481</v>
      </c>
    </row>
    <row r="50" spans="2:13" ht="27.75" customHeight="1" x14ac:dyDescent="0.25">
      <c r="B50" s="1185" t="s">
        <v>34</v>
      </c>
      <c r="C50" s="1186"/>
      <c r="D50" s="91"/>
      <c r="E50" s="1180" t="s">
        <v>35</v>
      </c>
      <c r="F50" s="1180"/>
      <c r="G50" s="1180"/>
      <c r="H50" s="1181"/>
      <c r="I50" s="86">
        <v>6054</v>
      </c>
      <c r="J50" s="87">
        <v>6582</v>
      </c>
      <c r="K50" s="87">
        <v>6455</v>
      </c>
      <c r="L50" s="87">
        <v>6334</v>
      </c>
      <c r="M50" s="88">
        <v>6393</v>
      </c>
    </row>
    <row r="51" spans="2:13" ht="27.75" customHeight="1" x14ac:dyDescent="0.25">
      <c r="B51" s="1174"/>
      <c r="C51" s="1175"/>
      <c r="D51" s="85"/>
      <c r="E51" s="1180" t="s">
        <v>36</v>
      </c>
      <c r="F51" s="1180"/>
      <c r="G51" s="1180"/>
      <c r="H51" s="1181"/>
      <c r="I51" s="86" t="s">
        <v>481</v>
      </c>
      <c r="J51" s="87" t="s">
        <v>481</v>
      </c>
      <c r="K51" s="87">
        <v>224</v>
      </c>
      <c r="L51" s="87">
        <v>21</v>
      </c>
      <c r="M51" s="88">
        <v>21</v>
      </c>
    </row>
    <row r="52" spans="2:13" ht="27.75" customHeight="1" x14ac:dyDescent="0.25">
      <c r="B52" s="1176"/>
      <c r="C52" s="1177"/>
      <c r="D52" s="85"/>
      <c r="E52" s="1180" t="s">
        <v>37</v>
      </c>
      <c r="F52" s="1180"/>
      <c r="G52" s="1180"/>
      <c r="H52" s="1181"/>
      <c r="I52" s="86">
        <v>1806</v>
      </c>
      <c r="J52" s="87">
        <v>2101</v>
      </c>
      <c r="K52" s="87">
        <v>2037</v>
      </c>
      <c r="L52" s="87">
        <v>2215</v>
      </c>
      <c r="M52" s="88">
        <v>2292</v>
      </c>
    </row>
    <row r="53" spans="2:13" ht="27.75" customHeight="1" thickBot="1" x14ac:dyDescent="0.3">
      <c r="B53" s="1187" t="s">
        <v>21</v>
      </c>
      <c r="C53" s="1188"/>
      <c r="D53" s="92"/>
      <c r="E53" s="1189" t="s">
        <v>38</v>
      </c>
      <c r="F53" s="1189"/>
      <c r="G53" s="1189"/>
      <c r="H53" s="1190"/>
      <c r="I53" s="93">
        <v>-4524</v>
      </c>
      <c r="J53" s="94">
        <v>-5503</v>
      </c>
      <c r="K53" s="94">
        <v>-4867</v>
      </c>
      <c r="L53" s="94">
        <v>-4857</v>
      </c>
      <c r="M53" s="95">
        <v>-4680</v>
      </c>
    </row>
    <row r="54" spans="2:13" ht="27.75" customHeight="1" x14ac:dyDescent="0.3">
      <c r="B54" s="96" t="s">
        <v>39</v>
      </c>
      <c r="C54" s="97"/>
      <c r="D54" s="97"/>
      <c r="E54" s="98"/>
      <c r="F54" s="98"/>
      <c r="G54" s="98"/>
      <c r="H54" s="98"/>
      <c r="I54" s="99"/>
      <c r="J54" s="99"/>
      <c r="K54" s="99"/>
      <c r="L54" s="99"/>
      <c r="M54" s="99"/>
    </row>
    <row r="55" spans="2:13" ht="12.75" customHeight="1" x14ac:dyDescent="0.25"/>
    <row r="56" spans="2:13" ht="12.75" hidden="1" customHeight="1" x14ac:dyDescent="0.25"/>
    <row r="57" spans="2:13" ht="12.75" hidden="1" customHeight="1" x14ac:dyDescent="0.25"/>
    <row r="58" spans="2:13" ht="12.75" hidden="1" customHeight="1" x14ac:dyDescent="0.25"/>
    <row r="59" spans="2:13" ht="12.75" hidden="1" x14ac:dyDescent="0.25"/>
    <row r="60" spans="2:13" ht="12.75" hidden="1" x14ac:dyDescent="0.25"/>
    <row r="61" spans="2:13" ht="12.75" hidden="1" x14ac:dyDescent="0.25"/>
    <row r="62" spans="2:13" ht="12.75" hidden="1" x14ac:dyDescent="0.25"/>
    <row r="63" spans="2:13" ht="12.75" hidden="1" x14ac:dyDescent="0.25"/>
    <row r="64" spans="2:13" ht="12.75" hidden="1" x14ac:dyDescent="0.25"/>
    <row r="65" ht="12.75" hidden="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328125" defaultRowHeight="12.75" x14ac:dyDescent="0.25"/>
  <cols>
    <col min="1" max="1" width="45.86328125" style="106" customWidth="1"/>
    <col min="2" max="8" width="13.33203125" style="106" customWidth="1"/>
    <col min="9" max="16384" width="11.1328125" style="106"/>
  </cols>
  <sheetData>
    <row r="1" spans="1:8" x14ac:dyDescent="0.25">
      <c r="A1" s="100"/>
      <c r="B1" s="101"/>
      <c r="C1" s="102"/>
      <c r="D1" s="103"/>
      <c r="E1" s="104"/>
      <c r="F1" s="104"/>
      <c r="G1" s="104"/>
      <c r="H1" s="105"/>
    </row>
    <row r="2" spans="1:8" x14ac:dyDescent="0.25">
      <c r="A2" s="107"/>
      <c r="B2" s="108"/>
      <c r="C2" s="109"/>
      <c r="D2" s="110" t="s">
        <v>40</v>
      </c>
      <c r="E2" s="111"/>
      <c r="F2" s="112" t="s">
        <v>520</v>
      </c>
      <c r="G2" s="113"/>
      <c r="H2" s="114"/>
    </row>
    <row r="3" spans="1:8" x14ac:dyDescent="0.25">
      <c r="A3" s="110" t="s">
        <v>513</v>
      </c>
      <c r="B3" s="115"/>
      <c r="C3" s="116"/>
      <c r="D3" s="117">
        <v>203582</v>
      </c>
      <c r="E3" s="118"/>
      <c r="F3" s="119">
        <v>185018</v>
      </c>
      <c r="G3" s="120"/>
      <c r="H3" s="121"/>
    </row>
    <row r="4" spans="1:8" x14ac:dyDescent="0.25">
      <c r="A4" s="122"/>
      <c r="B4" s="123"/>
      <c r="C4" s="124"/>
      <c r="D4" s="125">
        <v>85861</v>
      </c>
      <c r="E4" s="126"/>
      <c r="F4" s="127">
        <v>95064</v>
      </c>
      <c r="G4" s="128"/>
      <c r="H4" s="129"/>
    </row>
    <row r="5" spans="1:8" x14ac:dyDescent="0.25">
      <c r="A5" s="110" t="s">
        <v>515</v>
      </c>
      <c r="B5" s="115"/>
      <c r="C5" s="116"/>
      <c r="D5" s="117">
        <v>309578</v>
      </c>
      <c r="E5" s="118"/>
      <c r="F5" s="119">
        <v>238802</v>
      </c>
      <c r="G5" s="120"/>
      <c r="H5" s="121"/>
    </row>
    <row r="6" spans="1:8" x14ac:dyDescent="0.25">
      <c r="A6" s="122"/>
      <c r="B6" s="123"/>
      <c r="C6" s="124"/>
      <c r="D6" s="125">
        <v>198190</v>
      </c>
      <c r="E6" s="126"/>
      <c r="F6" s="127">
        <v>128562</v>
      </c>
      <c r="G6" s="128"/>
      <c r="H6" s="129"/>
    </row>
    <row r="7" spans="1:8" x14ac:dyDescent="0.25">
      <c r="A7" s="110" t="s">
        <v>516</v>
      </c>
      <c r="B7" s="115"/>
      <c r="C7" s="116"/>
      <c r="D7" s="117">
        <v>348708</v>
      </c>
      <c r="E7" s="118"/>
      <c r="F7" s="119">
        <v>288550</v>
      </c>
      <c r="G7" s="120"/>
      <c r="H7" s="121"/>
    </row>
    <row r="8" spans="1:8" x14ac:dyDescent="0.25">
      <c r="A8" s="122"/>
      <c r="B8" s="123"/>
      <c r="C8" s="124"/>
      <c r="D8" s="125">
        <v>250539</v>
      </c>
      <c r="E8" s="126"/>
      <c r="F8" s="127">
        <v>141525</v>
      </c>
      <c r="G8" s="128"/>
      <c r="H8" s="129"/>
    </row>
    <row r="9" spans="1:8" x14ac:dyDescent="0.25">
      <c r="A9" s="110" t="s">
        <v>517</v>
      </c>
      <c r="B9" s="115"/>
      <c r="C9" s="116"/>
      <c r="D9" s="117">
        <v>315267</v>
      </c>
      <c r="E9" s="118"/>
      <c r="F9" s="119">
        <v>287914</v>
      </c>
      <c r="G9" s="120"/>
      <c r="H9" s="121"/>
    </row>
    <row r="10" spans="1:8" x14ac:dyDescent="0.25">
      <c r="A10" s="122"/>
      <c r="B10" s="123"/>
      <c r="C10" s="124"/>
      <c r="D10" s="125">
        <v>163128</v>
      </c>
      <c r="E10" s="126"/>
      <c r="F10" s="127">
        <v>146531</v>
      </c>
      <c r="G10" s="128"/>
      <c r="H10" s="129"/>
    </row>
    <row r="11" spans="1:8" x14ac:dyDescent="0.25">
      <c r="A11" s="110" t="s">
        <v>518</v>
      </c>
      <c r="B11" s="115"/>
      <c r="C11" s="116"/>
      <c r="D11" s="117">
        <v>347840</v>
      </c>
      <c r="E11" s="118"/>
      <c r="F11" s="119">
        <v>237994</v>
      </c>
      <c r="G11" s="120"/>
      <c r="H11" s="121"/>
    </row>
    <row r="12" spans="1:8" x14ac:dyDescent="0.25">
      <c r="A12" s="122"/>
      <c r="B12" s="123"/>
      <c r="C12" s="130"/>
      <c r="D12" s="125">
        <v>219287</v>
      </c>
      <c r="E12" s="126"/>
      <c r="F12" s="127">
        <v>110361</v>
      </c>
      <c r="G12" s="128"/>
      <c r="H12" s="129"/>
    </row>
    <row r="13" spans="1:8" x14ac:dyDescent="0.25">
      <c r="A13" s="110"/>
      <c r="B13" s="115"/>
      <c r="C13" s="131"/>
      <c r="D13" s="132">
        <v>304995</v>
      </c>
      <c r="E13" s="133"/>
      <c r="F13" s="134">
        <v>247656</v>
      </c>
      <c r="G13" s="135"/>
      <c r="H13" s="121"/>
    </row>
    <row r="14" spans="1:8" x14ac:dyDescent="0.25">
      <c r="A14" s="122"/>
      <c r="B14" s="123"/>
      <c r="C14" s="124"/>
      <c r="D14" s="125">
        <v>183401</v>
      </c>
      <c r="E14" s="126"/>
      <c r="F14" s="127">
        <v>124409</v>
      </c>
      <c r="G14" s="128"/>
      <c r="H14" s="129"/>
    </row>
    <row r="17" spans="1:11" x14ac:dyDescent="0.25">
      <c r="A17" s="106" t="s">
        <v>41</v>
      </c>
    </row>
    <row r="18" spans="1:11" x14ac:dyDescent="0.2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5">
      <c r="A19" s="136" t="s">
        <v>42</v>
      </c>
      <c r="B19" s="136">
        <f>ROUND(VALUE(SUBSTITUTE(実質収支比率等に係る経年分析!F$48,"▲","-")),2)</f>
        <v>12.33</v>
      </c>
      <c r="C19" s="136">
        <f>ROUND(VALUE(SUBSTITUTE(実質収支比率等に係る経年分析!G$48,"▲","-")),2)</f>
        <v>16.899999999999999</v>
      </c>
      <c r="D19" s="136">
        <f>ROUND(VALUE(SUBSTITUTE(実質収支比率等に係る経年分析!H$48,"▲","-")),2)</f>
        <v>18.899999999999999</v>
      </c>
      <c r="E19" s="136">
        <f>ROUND(VALUE(SUBSTITUTE(実質収支比率等に係る経年分析!I$48,"▲","-")),2)</f>
        <v>15.19</v>
      </c>
      <c r="F19" s="136">
        <f>ROUND(VALUE(SUBSTITUTE(実質収支比率等に係る経年分析!J$48,"▲","-")),2)</f>
        <v>22.16</v>
      </c>
    </row>
    <row r="20" spans="1:11" x14ac:dyDescent="0.25">
      <c r="A20" s="136" t="s">
        <v>43</v>
      </c>
      <c r="B20" s="136">
        <f>ROUND(VALUE(SUBSTITUTE(実質収支比率等に係る経年分析!F$47,"▲","-")),2)</f>
        <v>99.75</v>
      </c>
      <c r="C20" s="136">
        <f>ROUND(VALUE(SUBSTITUTE(実質収支比率等に係る経年分析!G$47,"▲","-")),2)</f>
        <v>109.53</v>
      </c>
      <c r="D20" s="136">
        <f>ROUND(VALUE(SUBSTITUTE(実質収支比率等に係る経年分析!H$47,"▲","-")),2)</f>
        <v>126.77</v>
      </c>
      <c r="E20" s="136">
        <f>ROUND(VALUE(SUBSTITUTE(実質収支比率等に係る経年分析!I$47,"▲","-")),2)</f>
        <v>117.58</v>
      </c>
      <c r="F20" s="136">
        <f>ROUND(VALUE(SUBSTITUTE(実質収支比率等に係る経年分析!J$47,"▲","-")),2)</f>
        <v>126.39</v>
      </c>
    </row>
    <row r="21" spans="1:11" x14ac:dyDescent="0.25">
      <c r="A21" s="136" t="s">
        <v>44</v>
      </c>
      <c r="B21" s="136">
        <f>IF(ISNUMBER(VALUE(SUBSTITUTE(実質収支比率等に係る経年分析!F$49,"▲","-"))),ROUND(VALUE(SUBSTITUTE(実質収支比率等に係る経年分析!F$49,"▲","-")),2),NA())</f>
        <v>14.29</v>
      </c>
      <c r="C21" s="136">
        <f>IF(ISNUMBER(VALUE(SUBSTITUTE(実質収支比率等に係る経年分析!G$49,"▲","-"))),ROUND(VALUE(SUBSTITUTE(実質収支比率等に係る経年分析!G$49,"▲","-")),2),NA())</f>
        <v>10.36</v>
      </c>
      <c r="D21" s="136">
        <f>IF(ISNUMBER(VALUE(SUBSTITUTE(実質収支比率等に係る経年分析!H$49,"▲","-"))),ROUND(VALUE(SUBSTITUTE(実質収支比率等に係る経年分析!H$49,"▲","-")),2),NA())</f>
        <v>0.49</v>
      </c>
      <c r="E21" s="136">
        <f>IF(ISNUMBER(VALUE(SUBSTITUTE(実質収支比率等に係る経年分析!I$49,"▲","-"))),ROUND(VALUE(SUBSTITUTE(実質収支比率等に係る経年分析!I$49,"▲","-")),2),NA())</f>
        <v>-1.51</v>
      </c>
      <c r="F21" s="136">
        <f>IF(ISNUMBER(VALUE(SUBSTITUTE(実質収支比率等に係る経年分析!J$49,"▲","-"))),ROUND(VALUE(SUBSTITUTE(実質収支比率等に係る経年分析!J$49,"▲","-")),2),NA())</f>
        <v>7.09</v>
      </c>
    </row>
    <row r="24" spans="1:11" x14ac:dyDescent="0.25">
      <c r="A24" s="106" t="s">
        <v>45</v>
      </c>
    </row>
    <row r="25" spans="1:11" x14ac:dyDescent="0.2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5">
      <c r="A26" s="137"/>
      <c r="B26" s="137" t="s">
        <v>46</v>
      </c>
      <c r="C26" s="137" t="s">
        <v>47</v>
      </c>
      <c r="D26" s="137" t="s">
        <v>46</v>
      </c>
      <c r="E26" s="137" t="s">
        <v>47</v>
      </c>
      <c r="F26" s="137" t="s">
        <v>46</v>
      </c>
      <c r="G26" s="137" t="s">
        <v>47</v>
      </c>
      <c r="H26" s="137" t="s">
        <v>46</v>
      </c>
      <c r="I26" s="137" t="s">
        <v>47</v>
      </c>
      <c r="J26" s="137" t="s">
        <v>46</v>
      </c>
      <c r="K26" s="137" t="s">
        <v>47</v>
      </c>
    </row>
    <row r="27" spans="1:11" x14ac:dyDescent="0.2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2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5">
      <c r="A29" s="137" t="str">
        <f>IF(連結実質赤字比率に係る赤字・黒字の構成分析!C$41="",NA(),連結実質赤字比率に係る赤字・黒字の構成分析!C$41)</f>
        <v>川上村水没者生活再建対策事業特別会計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0.28999999999999998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0.27</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25">
      <c r="A30" s="137" t="str">
        <f>IF(連結実質赤字比率に係る赤字・黒字の構成分析!C$40="",NA(),連結実質赤字比率に係る赤字・黒字の構成分析!C$40)</f>
        <v>川上村歯科診療所特別会計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25">
      <c r="A31" s="137" t="str">
        <f>IF(連結実質赤字比率に係る赤字・黒字の構成分析!C$39="",NA(),連結実質赤字比率に係る赤字・黒字の構成分析!C$39)</f>
        <v>川上村介護保険事業特別会計(サービス事業勘定)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25">
      <c r="A32" s="137" t="str">
        <f>IF(連結実質赤字比率に係る赤字・黒字の構成分析!C$38="",NA(),連結実質赤字比率に係る赤字・黒字の構成分析!C$38)</f>
        <v>川上村簡易水道事業特別会計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x14ac:dyDescent="0.25">
      <c r="A33" s="137" t="str">
        <f>IF(連結実質赤字比率に係る赤字・黒字の構成分析!C$37="",NA(),連結実質赤字比率に係る赤字・黒字の構成分析!C$37)</f>
        <v>川上村国民健康保険事業特別会計(直診勘定)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v>
      </c>
    </row>
    <row r="34" spans="1:16" x14ac:dyDescent="0.25">
      <c r="A34" s="137" t="str">
        <f>IF(連結実質赤字比率に係る赤字・黒字の構成分析!C$36="",NA(),連結実質赤字比率に係る赤字・黒字の構成分析!C$36)</f>
        <v>川上村介護保険事業特別会計(保険事業勘定)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2.0499999999999998</v>
      </c>
    </row>
    <row r="35" spans="1:16" x14ac:dyDescent="0.25">
      <c r="A35" s="137" t="str">
        <f>IF(連結実質赤字比率に係る赤字・黒字の構成分析!C$35="",NA(),連結実質赤字比率に係る赤字・黒字の構成分析!C$35)</f>
        <v>川上村国民健康保険事業特別会計(事業勘定)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3.54</v>
      </c>
    </row>
    <row r="36" spans="1:16" x14ac:dyDescent="0.2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18.55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22.06</v>
      </c>
    </row>
    <row r="39" spans="1:16" x14ac:dyDescent="0.25">
      <c r="A39" s="106" t="s">
        <v>48</v>
      </c>
    </row>
    <row r="40" spans="1:16" x14ac:dyDescent="0.2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5">
      <c r="A42" s="138" t="s">
        <v>51</v>
      </c>
      <c r="B42" s="138"/>
      <c r="C42" s="138"/>
      <c r="D42" s="138">
        <f>'実質公債費比率（分子）の構造'!K$52</f>
        <v>398</v>
      </c>
      <c r="E42" s="138"/>
      <c r="F42" s="138"/>
      <c r="G42" s="138">
        <f>'実質公債費比率（分子）の構造'!L$52</f>
        <v>344</v>
      </c>
      <c r="H42" s="138"/>
      <c r="I42" s="138"/>
      <c r="J42" s="138">
        <f>'実質公債費比率（分子）の構造'!M$52</f>
        <v>293</v>
      </c>
      <c r="K42" s="138"/>
      <c r="L42" s="138"/>
      <c r="M42" s="138">
        <f>'実質公債費比率（分子）の構造'!N$52</f>
        <v>261</v>
      </c>
      <c r="N42" s="138"/>
      <c r="O42" s="138"/>
      <c r="P42" s="138">
        <f>'実質公債費比率（分子）の構造'!O$52</f>
        <v>222</v>
      </c>
    </row>
    <row r="43" spans="1:16" x14ac:dyDescent="0.2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5">
      <c r="A45" s="138" t="s">
        <v>54</v>
      </c>
      <c r="B45" s="138">
        <f>'実質公債費比率（分子）の構造'!K$49</f>
        <v>19</v>
      </c>
      <c r="C45" s="138"/>
      <c r="D45" s="138"/>
      <c r="E45" s="138">
        <f>'実質公債費比率（分子）の構造'!L$49</f>
        <v>19</v>
      </c>
      <c r="F45" s="138"/>
      <c r="G45" s="138"/>
      <c r="H45" s="138">
        <f>'実質公債費比率（分子）の構造'!M$49</f>
        <v>19</v>
      </c>
      <c r="I45" s="138"/>
      <c r="J45" s="138"/>
      <c r="K45" s="138">
        <f>'実質公債費比率（分子）の構造'!N$49</f>
        <v>16</v>
      </c>
      <c r="L45" s="138"/>
      <c r="M45" s="138"/>
      <c r="N45" s="138">
        <f>'実質公債費比率（分子）の構造'!O$49</f>
        <v>12</v>
      </c>
      <c r="O45" s="138"/>
      <c r="P45" s="138"/>
    </row>
    <row r="46" spans="1:16" x14ac:dyDescent="0.25">
      <c r="A46" s="138" t="s">
        <v>55</v>
      </c>
      <c r="B46" s="138">
        <f>'実質公債費比率（分子）の構造'!K$48</f>
        <v>84</v>
      </c>
      <c r="C46" s="138"/>
      <c r="D46" s="138"/>
      <c r="E46" s="138">
        <f>'実質公債費比率（分子）の構造'!L$48</f>
        <v>90</v>
      </c>
      <c r="F46" s="138"/>
      <c r="G46" s="138"/>
      <c r="H46" s="138">
        <f>'実質公債費比率（分子）の構造'!M$48</f>
        <v>84</v>
      </c>
      <c r="I46" s="138"/>
      <c r="J46" s="138"/>
      <c r="K46" s="138">
        <f>'実質公債費比率（分子）の構造'!N$48</f>
        <v>73</v>
      </c>
      <c r="L46" s="138"/>
      <c r="M46" s="138"/>
      <c r="N46" s="138">
        <f>'実質公債費比率（分子）の構造'!O$48</f>
        <v>70</v>
      </c>
      <c r="O46" s="138"/>
      <c r="P46" s="138"/>
    </row>
    <row r="47" spans="1:16" x14ac:dyDescent="0.2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5">
      <c r="A49" s="138" t="s">
        <v>58</v>
      </c>
      <c r="B49" s="138">
        <f>'実質公債費比率（分子）の構造'!K$45</f>
        <v>364</v>
      </c>
      <c r="C49" s="138"/>
      <c r="D49" s="138"/>
      <c r="E49" s="138">
        <f>'実質公債費比率（分子）の構造'!L$45</f>
        <v>284</v>
      </c>
      <c r="F49" s="138"/>
      <c r="G49" s="138"/>
      <c r="H49" s="138">
        <f>'実質公債費比率（分子）の構造'!M$45</f>
        <v>210</v>
      </c>
      <c r="I49" s="138"/>
      <c r="J49" s="138"/>
      <c r="K49" s="138">
        <f>'実質公債費比率（分子）の構造'!N$45</f>
        <v>186</v>
      </c>
      <c r="L49" s="138"/>
      <c r="M49" s="138"/>
      <c r="N49" s="138">
        <f>'実質公債費比率（分子）の構造'!O$45</f>
        <v>170</v>
      </c>
      <c r="O49" s="138"/>
      <c r="P49" s="138"/>
    </row>
    <row r="50" spans="1:16" x14ac:dyDescent="0.25">
      <c r="A50" s="138" t="s">
        <v>59</v>
      </c>
      <c r="B50" s="138" t="e">
        <f>NA()</f>
        <v>#N/A</v>
      </c>
      <c r="C50" s="138">
        <f>IF(ISNUMBER('実質公債費比率（分子）の構造'!K$53),'実質公債費比率（分子）の構造'!K$53,NA())</f>
        <v>69</v>
      </c>
      <c r="D50" s="138" t="e">
        <f>NA()</f>
        <v>#N/A</v>
      </c>
      <c r="E50" s="138" t="e">
        <f>NA()</f>
        <v>#N/A</v>
      </c>
      <c r="F50" s="138">
        <f>IF(ISNUMBER('実質公債費比率（分子）の構造'!L$53),'実質公債費比率（分子）の構造'!L$53,NA())</f>
        <v>49</v>
      </c>
      <c r="G50" s="138" t="e">
        <f>NA()</f>
        <v>#N/A</v>
      </c>
      <c r="H50" s="138" t="e">
        <f>NA()</f>
        <v>#N/A</v>
      </c>
      <c r="I50" s="138">
        <f>IF(ISNUMBER('実質公債費比率（分子）の構造'!M$53),'実質公債費比率（分子）の構造'!M$53,NA())</f>
        <v>20</v>
      </c>
      <c r="J50" s="138" t="e">
        <f>NA()</f>
        <v>#N/A</v>
      </c>
      <c r="K50" s="138" t="e">
        <f>NA()</f>
        <v>#N/A</v>
      </c>
      <c r="L50" s="138">
        <f>IF(ISNUMBER('実質公債費比率（分子）の構造'!N$53),'実質公債費比率（分子）の構造'!N$53,NA())</f>
        <v>14</v>
      </c>
      <c r="M50" s="138" t="e">
        <f>NA()</f>
        <v>#N/A</v>
      </c>
      <c r="N50" s="138" t="e">
        <f>NA()</f>
        <v>#N/A</v>
      </c>
      <c r="O50" s="138">
        <f>IF(ISNUMBER('実質公債費比率（分子）の構造'!O$53),'実質公債費比率（分子）の構造'!O$53,NA())</f>
        <v>30</v>
      </c>
      <c r="P50" s="138" t="e">
        <f>NA()</f>
        <v>#N/A</v>
      </c>
    </row>
    <row r="53" spans="1:16" x14ac:dyDescent="0.25">
      <c r="A53" s="106" t="s">
        <v>60</v>
      </c>
    </row>
    <row r="54" spans="1:16" x14ac:dyDescent="0.2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5">
      <c r="A56" s="137" t="s">
        <v>37</v>
      </c>
      <c r="B56" s="137"/>
      <c r="C56" s="137"/>
      <c r="D56" s="137">
        <f>'将来負担比率（分子）の構造'!I$52</f>
        <v>1806</v>
      </c>
      <c r="E56" s="137"/>
      <c r="F56" s="137"/>
      <c r="G56" s="137">
        <f>'将来負担比率（分子）の構造'!J$52</f>
        <v>2101</v>
      </c>
      <c r="H56" s="137"/>
      <c r="I56" s="137"/>
      <c r="J56" s="137">
        <f>'将来負担比率（分子）の構造'!K$52</f>
        <v>2037</v>
      </c>
      <c r="K56" s="137"/>
      <c r="L56" s="137"/>
      <c r="M56" s="137">
        <f>'将来負担比率（分子）の構造'!L$52</f>
        <v>2215</v>
      </c>
      <c r="N56" s="137"/>
      <c r="O56" s="137"/>
      <c r="P56" s="137">
        <f>'将来負担比率（分子）の構造'!M$52</f>
        <v>2292</v>
      </c>
    </row>
    <row r="57" spans="1:16" x14ac:dyDescent="0.25">
      <c r="A57" s="137" t="s">
        <v>36</v>
      </c>
      <c r="B57" s="137"/>
      <c r="C57" s="137"/>
      <c r="D57" s="137" t="str">
        <f>'将来負担比率（分子）の構造'!I$51</f>
        <v>-</v>
      </c>
      <c r="E57" s="137"/>
      <c r="F57" s="137"/>
      <c r="G57" s="137" t="str">
        <f>'将来負担比率（分子）の構造'!J$51</f>
        <v>-</v>
      </c>
      <c r="H57" s="137"/>
      <c r="I57" s="137"/>
      <c r="J57" s="137">
        <f>'将来負担比率（分子）の構造'!K$51</f>
        <v>224</v>
      </c>
      <c r="K57" s="137"/>
      <c r="L57" s="137"/>
      <c r="M57" s="137">
        <f>'将来負担比率（分子）の構造'!L$51</f>
        <v>21</v>
      </c>
      <c r="N57" s="137"/>
      <c r="O57" s="137"/>
      <c r="P57" s="137">
        <f>'将来負担比率（分子）の構造'!M$51</f>
        <v>21</v>
      </c>
    </row>
    <row r="58" spans="1:16" x14ac:dyDescent="0.25">
      <c r="A58" s="137" t="s">
        <v>35</v>
      </c>
      <c r="B58" s="137"/>
      <c r="C58" s="137"/>
      <c r="D58" s="137">
        <f>'将来負担比率（分子）の構造'!I$50</f>
        <v>6054</v>
      </c>
      <c r="E58" s="137"/>
      <c r="F58" s="137"/>
      <c r="G58" s="137">
        <f>'将来負担比率（分子）の構造'!J$50</f>
        <v>6582</v>
      </c>
      <c r="H58" s="137"/>
      <c r="I58" s="137"/>
      <c r="J58" s="137">
        <f>'将来負担比率（分子）の構造'!K$50</f>
        <v>6455</v>
      </c>
      <c r="K58" s="137"/>
      <c r="L58" s="137"/>
      <c r="M58" s="137">
        <f>'将来負担比率（分子）の構造'!L$50</f>
        <v>6334</v>
      </c>
      <c r="N58" s="137"/>
      <c r="O58" s="137"/>
      <c r="P58" s="137">
        <f>'将来負担比率（分子）の構造'!M$50</f>
        <v>6393</v>
      </c>
    </row>
    <row r="59" spans="1:16" x14ac:dyDescent="0.2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5">
      <c r="A61" s="137" t="s">
        <v>30</v>
      </c>
      <c r="B61" s="137" t="str">
        <f>'将来負担比率（分子）の構造'!I$46</f>
        <v>-</v>
      </c>
      <c r="C61" s="137"/>
      <c r="D61" s="137"/>
      <c r="E61" s="137" t="str">
        <f>'将来負担比率（分子）の構造'!J$46</f>
        <v>-</v>
      </c>
      <c r="F61" s="137"/>
      <c r="G61" s="137"/>
      <c r="H61" s="137">
        <f>'将来負担比率（分子）の構造'!K$46</f>
        <v>415</v>
      </c>
      <c r="I61" s="137"/>
      <c r="J61" s="137"/>
      <c r="K61" s="137" t="str">
        <f>'将来負担比率（分子）の構造'!L$46</f>
        <v>-</v>
      </c>
      <c r="L61" s="137"/>
      <c r="M61" s="137"/>
      <c r="N61" s="137" t="str">
        <f>'将来負担比率（分子）の構造'!M$46</f>
        <v>-</v>
      </c>
      <c r="O61" s="137"/>
      <c r="P61" s="137"/>
    </row>
    <row r="62" spans="1:16" x14ac:dyDescent="0.25">
      <c r="A62" s="137" t="s">
        <v>29</v>
      </c>
      <c r="B62" s="137">
        <f>'将来負担比率（分子）の構造'!I$45</f>
        <v>409</v>
      </c>
      <c r="C62" s="137"/>
      <c r="D62" s="137"/>
      <c r="E62" s="137">
        <f>'将来負担比率（分子）の構造'!J$45</f>
        <v>378</v>
      </c>
      <c r="F62" s="137"/>
      <c r="G62" s="137"/>
      <c r="H62" s="137">
        <f>'将来負担比率（分子）の構造'!K$45</f>
        <v>549</v>
      </c>
      <c r="I62" s="137"/>
      <c r="J62" s="137"/>
      <c r="K62" s="137">
        <f>'将来負担比率（分子）の構造'!L$45</f>
        <v>513</v>
      </c>
      <c r="L62" s="137"/>
      <c r="M62" s="137"/>
      <c r="N62" s="137">
        <f>'将来負担比率（分子）の構造'!M$45</f>
        <v>491</v>
      </c>
      <c r="O62" s="137"/>
      <c r="P62" s="137"/>
    </row>
    <row r="63" spans="1:16" x14ac:dyDescent="0.25">
      <c r="A63" s="137" t="s">
        <v>28</v>
      </c>
      <c r="B63" s="137">
        <f>'将来負担比率（分子）の構造'!I$44</f>
        <v>103</v>
      </c>
      <c r="C63" s="137"/>
      <c r="D63" s="137"/>
      <c r="E63" s="137">
        <f>'将来負担比率（分子）の構造'!J$44</f>
        <v>79</v>
      </c>
      <c r="F63" s="137"/>
      <c r="G63" s="137"/>
      <c r="H63" s="137">
        <f>'将来負担比率（分子）の構造'!K$44</f>
        <v>95</v>
      </c>
      <c r="I63" s="137"/>
      <c r="J63" s="137"/>
      <c r="K63" s="137">
        <f>'将来負担比率（分子）の構造'!L$44</f>
        <v>200</v>
      </c>
      <c r="L63" s="137"/>
      <c r="M63" s="137"/>
      <c r="N63" s="137">
        <f>'将来負担比率（分子）の構造'!M$44</f>
        <v>319</v>
      </c>
      <c r="O63" s="137"/>
      <c r="P63" s="137"/>
    </row>
    <row r="64" spans="1:16" x14ac:dyDescent="0.25">
      <c r="A64" s="137" t="s">
        <v>27</v>
      </c>
      <c r="B64" s="137">
        <f>'将来負担比率（分子）の構造'!I$43</f>
        <v>888</v>
      </c>
      <c r="C64" s="137"/>
      <c r="D64" s="137"/>
      <c r="E64" s="137">
        <f>'将来負担比率（分子）の構造'!J$43</f>
        <v>828</v>
      </c>
      <c r="F64" s="137"/>
      <c r="G64" s="137"/>
      <c r="H64" s="137">
        <f>'将来負担比率（分子）の構造'!K$43</f>
        <v>783</v>
      </c>
      <c r="I64" s="137"/>
      <c r="J64" s="137"/>
      <c r="K64" s="137">
        <f>'将来負担比率（分子）の構造'!L$43</f>
        <v>718</v>
      </c>
      <c r="L64" s="137"/>
      <c r="M64" s="137"/>
      <c r="N64" s="137">
        <f>'将来負担比率（分子）の構造'!M$43</f>
        <v>681</v>
      </c>
      <c r="O64" s="137"/>
      <c r="P64" s="137"/>
    </row>
    <row r="65" spans="1:16" x14ac:dyDescent="0.2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5">
      <c r="A66" s="137" t="s">
        <v>25</v>
      </c>
      <c r="B66" s="137">
        <f>'将来負担比率（分子）の構造'!I$41</f>
        <v>1936</v>
      </c>
      <c r="C66" s="137"/>
      <c r="D66" s="137"/>
      <c r="E66" s="137">
        <f>'将来負担比率（分子）の構造'!J$41</f>
        <v>1896</v>
      </c>
      <c r="F66" s="137"/>
      <c r="G66" s="137"/>
      <c r="H66" s="137">
        <f>'将来負担比率（分子）の構造'!K$41</f>
        <v>2009</v>
      </c>
      <c r="I66" s="137"/>
      <c r="J66" s="137"/>
      <c r="K66" s="137">
        <f>'将来負担比率（分子）の構造'!L$41</f>
        <v>2282</v>
      </c>
      <c r="L66" s="137"/>
      <c r="M66" s="137"/>
      <c r="N66" s="137">
        <f>'将来負担比率（分子）の構造'!M$41</f>
        <v>2536</v>
      </c>
      <c r="O66" s="137"/>
      <c r="P66" s="137"/>
    </row>
    <row r="67" spans="1:16" x14ac:dyDescent="0.2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25"/>
  <cols>
    <col min="1" max="143" width="1.6640625" style="179" customWidth="1"/>
    <col min="144" max="16384" width="0" style="179" hidden="1"/>
  </cols>
  <sheetData>
    <row r="1" spans="2:143" ht="22.5" customHeight="1" thickBot="1" x14ac:dyDescent="0.3">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2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2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25">
      <c r="B5" s="581" t="s">
        <v>209</v>
      </c>
      <c r="C5" s="582"/>
      <c r="D5" s="582"/>
      <c r="E5" s="582"/>
      <c r="F5" s="582"/>
      <c r="G5" s="582"/>
      <c r="H5" s="582"/>
      <c r="I5" s="582"/>
      <c r="J5" s="582"/>
      <c r="K5" s="582"/>
      <c r="L5" s="582"/>
      <c r="M5" s="582"/>
      <c r="N5" s="582"/>
      <c r="O5" s="582"/>
      <c r="P5" s="582"/>
      <c r="Q5" s="583"/>
      <c r="R5" s="584">
        <v>405071</v>
      </c>
      <c r="S5" s="585"/>
      <c r="T5" s="585"/>
      <c r="U5" s="585"/>
      <c r="V5" s="585"/>
      <c r="W5" s="585"/>
      <c r="X5" s="585"/>
      <c r="Y5" s="586"/>
      <c r="Z5" s="587">
        <v>12.8</v>
      </c>
      <c r="AA5" s="587"/>
      <c r="AB5" s="587"/>
      <c r="AC5" s="587"/>
      <c r="AD5" s="588">
        <v>405071</v>
      </c>
      <c r="AE5" s="588"/>
      <c r="AF5" s="588"/>
      <c r="AG5" s="588"/>
      <c r="AH5" s="588"/>
      <c r="AI5" s="588"/>
      <c r="AJ5" s="588"/>
      <c r="AK5" s="588"/>
      <c r="AL5" s="589">
        <v>24.8</v>
      </c>
      <c r="AM5" s="590"/>
      <c r="AN5" s="590"/>
      <c r="AO5" s="591"/>
      <c r="AP5" s="581" t="s">
        <v>210</v>
      </c>
      <c r="AQ5" s="582"/>
      <c r="AR5" s="582"/>
      <c r="AS5" s="582"/>
      <c r="AT5" s="582"/>
      <c r="AU5" s="582"/>
      <c r="AV5" s="582"/>
      <c r="AW5" s="582"/>
      <c r="AX5" s="582"/>
      <c r="AY5" s="582"/>
      <c r="AZ5" s="582"/>
      <c r="BA5" s="582"/>
      <c r="BB5" s="582"/>
      <c r="BC5" s="582"/>
      <c r="BD5" s="582"/>
      <c r="BE5" s="582"/>
      <c r="BF5" s="583"/>
      <c r="BG5" s="595">
        <v>405071</v>
      </c>
      <c r="BH5" s="596"/>
      <c r="BI5" s="596"/>
      <c r="BJ5" s="596"/>
      <c r="BK5" s="596"/>
      <c r="BL5" s="596"/>
      <c r="BM5" s="596"/>
      <c r="BN5" s="597"/>
      <c r="BO5" s="598">
        <v>100</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25">
      <c r="B6" s="592" t="s">
        <v>215</v>
      </c>
      <c r="C6" s="593"/>
      <c r="D6" s="593"/>
      <c r="E6" s="593"/>
      <c r="F6" s="593"/>
      <c r="G6" s="593"/>
      <c r="H6" s="593"/>
      <c r="I6" s="593"/>
      <c r="J6" s="593"/>
      <c r="K6" s="593"/>
      <c r="L6" s="593"/>
      <c r="M6" s="593"/>
      <c r="N6" s="593"/>
      <c r="O6" s="593"/>
      <c r="P6" s="593"/>
      <c r="Q6" s="594"/>
      <c r="R6" s="595">
        <v>20598</v>
      </c>
      <c r="S6" s="596"/>
      <c r="T6" s="596"/>
      <c r="U6" s="596"/>
      <c r="V6" s="596"/>
      <c r="W6" s="596"/>
      <c r="X6" s="596"/>
      <c r="Y6" s="597"/>
      <c r="Z6" s="598">
        <v>0.6</v>
      </c>
      <c r="AA6" s="598"/>
      <c r="AB6" s="598"/>
      <c r="AC6" s="598"/>
      <c r="AD6" s="599">
        <v>20598</v>
      </c>
      <c r="AE6" s="599"/>
      <c r="AF6" s="599"/>
      <c r="AG6" s="599"/>
      <c r="AH6" s="599"/>
      <c r="AI6" s="599"/>
      <c r="AJ6" s="599"/>
      <c r="AK6" s="599"/>
      <c r="AL6" s="600">
        <v>1.3</v>
      </c>
      <c r="AM6" s="601"/>
      <c r="AN6" s="601"/>
      <c r="AO6" s="602"/>
      <c r="AP6" s="592" t="s">
        <v>216</v>
      </c>
      <c r="AQ6" s="593"/>
      <c r="AR6" s="593"/>
      <c r="AS6" s="593"/>
      <c r="AT6" s="593"/>
      <c r="AU6" s="593"/>
      <c r="AV6" s="593"/>
      <c r="AW6" s="593"/>
      <c r="AX6" s="593"/>
      <c r="AY6" s="593"/>
      <c r="AZ6" s="593"/>
      <c r="BA6" s="593"/>
      <c r="BB6" s="593"/>
      <c r="BC6" s="593"/>
      <c r="BD6" s="593"/>
      <c r="BE6" s="593"/>
      <c r="BF6" s="594"/>
      <c r="BG6" s="595">
        <v>405071</v>
      </c>
      <c r="BH6" s="596"/>
      <c r="BI6" s="596"/>
      <c r="BJ6" s="596"/>
      <c r="BK6" s="596"/>
      <c r="BL6" s="596"/>
      <c r="BM6" s="596"/>
      <c r="BN6" s="597"/>
      <c r="BO6" s="598">
        <v>100</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53117</v>
      </c>
      <c r="CS6" s="596"/>
      <c r="CT6" s="596"/>
      <c r="CU6" s="596"/>
      <c r="CV6" s="596"/>
      <c r="CW6" s="596"/>
      <c r="CX6" s="596"/>
      <c r="CY6" s="597"/>
      <c r="CZ6" s="598">
        <v>1.9</v>
      </c>
      <c r="DA6" s="598"/>
      <c r="DB6" s="598"/>
      <c r="DC6" s="598"/>
      <c r="DD6" s="604" t="s">
        <v>211</v>
      </c>
      <c r="DE6" s="596"/>
      <c r="DF6" s="596"/>
      <c r="DG6" s="596"/>
      <c r="DH6" s="596"/>
      <c r="DI6" s="596"/>
      <c r="DJ6" s="596"/>
      <c r="DK6" s="596"/>
      <c r="DL6" s="596"/>
      <c r="DM6" s="596"/>
      <c r="DN6" s="596"/>
      <c r="DO6" s="596"/>
      <c r="DP6" s="597"/>
      <c r="DQ6" s="604">
        <v>53117</v>
      </c>
      <c r="DR6" s="596"/>
      <c r="DS6" s="596"/>
      <c r="DT6" s="596"/>
      <c r="DU6" s="596"/>
      <c r="DV6" s="596"/>
      <c r="DW6" s="596"/>
      <c r="DX6" s="596"/>
      <c r="DY6" s="596"/>
      <c r="DZ6" s="596"/>
      <c r="EA6" s="596"/>
      <c r="EB6" s="596"/>
      <c r="EC6" s="605"/>
    </row>
    <row r="7" spans="2:143" ht="11.25" customHeight="1" x14ac:dyDescent="0.25">
      <c r="B7" s="592" t="s">
        <v>218</v>
      </c>
      <c r="C7" s="593"/>
      <c r="D7" s="593"/>
      <c r="E7" s="593"/>
      <c r="F7" s="593"/>
      <c r="G7" s="593"/>
      <c r="H7" s="593"/>
      <c r="I7" s="593"/>
      <c r="J7" s="593"/>
      <c r="K7" s="593"/>
      <c r="L7" s="593"/>
      <c r="M7" s="593"/>
      <c r="N7" s="593"/>
      <c r="O7" s="593"/>
      <c r="P7" s="593"/>
      <c r="Q7" s="594"/>
      <c r="R7" s="595">
        <v>205</v>
      </c>
      <c r="S7" s="596"/>
      <c r="T7" s="596"/>
      <c r="U7" s="596"/>
      <c r="V7" s="596"/>
      <c r="W7" s="596"/>
      <c r="X7" s="596"/>
      <c r="Y7" s="597"/>
      <c r="Z7" s="598">
        <v>0</v>
      </c>
      <c r="AA7" s="598"/>
      <c r="AB7" s="598"/>
      <c r="AC7" s="598"/>
      <c r="AD7" s="599">
        <v>205</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49100</v>
      </c>
      <c r="BH7" s="596"/>
      <c r="BI7" s="596"/>
      <c r="BJ7" s="596"/>
      <c r="BK7" s="596"/>
      <c r="BL7" s="596"/>
      <c r="BM7" s="596"/>
      <c r="BN7" s="597"/>
      <c r="BO7" s="598">
        <v>12.1</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815249</v>
      </c>
      <c r="CS7" s="596"/>
      <c r="CT7" s="596"/>
      <c r="CU7" s="596"/>
      <c r="CV7" s="596"/>
      <c r="CW7" s="596"/>
      <c r="CX7" s="596"/>
      <c r="CY7" s="597"/>
      <c r="CZ7" s="598">
        <v>29</v>
      </c>
      <c r="DA7" s="598"/>
      <c r="DB7" s="598"/>
      <c r="DC7" s="598"/>
      <c r="DD7" s="604">
        <v>67289</v>
      </c>
      <c r="DE7" s="596"/>
      <c r="DF7" s="596"/>
      <c r="DG7" s="596"/>
      <c r="DH7" s="596"/>
      <c r="DI7" s="596"/>
      <c r="DJ7" s="596"/>
      <c r="DK7" s="596"/>
      <c r="DL7" s="596"/>
      <c r="DM7" s="596"/>
      <c r="DN7" s="596"/>
      <c r="DO7" s="596"/>
      <c r="DP7" s="597"/>
      <c r="DQ7" s="604">
        <v>570038</v>
      </c>
      <c r="DR7" s="596"/>
      <c r="DS7" s="596"/>
      <c r="DT7" s="596"/>
      <c r="DU7" s="596"/>
      <c r="DV7" s="596"/>
      <c r="DW7" s="596"/>
      <c r="DX7" s="596"/>
      <c r="DY7" s="596"/>
      <c r="DZ7" s="596"/>
      <c r="EA7" s="596"/>
      <c r="EB7" s="596"/>
      <c r="EC7" s="605"/>
    </row>
    <row r="8" spans="2:143" ht="11.25" customHeight="1" x14ac:dyDescent="0.25">
      <c r="B8" s="592" t="s">
        <v>221</v>
      </c>
      <c r="C8" s="593"/>
      <c r="D8" s="593"/>
      <c r="E8" s="593"/>
      <c r="F8" s="593"/>
      <c r="G8" s="593"/>
      <c r="H8" s="593"/>
      <c r="I8" s="593"/>
      <c r="J8" s="593"/>
      <c r="K8" s="593"/>
      <c r="L8" s="593"/>
      <c r="M8" s="593"/>
      <c r="N8" s="593"/>
      <c r="O8" s="593"/>
      <c r="P8" s="593"/>
      <c r="Q8" s="594"/>
      <c r="R8" s="595">
        <v>794</v>
      </c>
      <c r="S8" s="596"/>
      <c r="T8" s="596"/>
      <c r="U8" s="596"/>
      <c r="V8" s="596"/>
      <c r="W8" s="596"/>
      <c r="X8" s="596"/>
      <c r="Y8" s="597"/>
      <c r="Z8" s="598">
        <v>0</v>
      </c>
      <c r="AA8" s="598"/>
      <c r="AB8" s="598"/>
      <c r="AC8" s="598"/>
      <c r="AD8" s="599">
        <v>794</v>
      </c>
      <c r="AE8" s="599"/>
      <c r="AF8" s="599"/>
      <c r="AG8" s="599"/>
      <c r="AH8" s="599"/>
      <c r="AI8" s="599"/>
      <c r="AJ8" s="599"/>
      <c r="AK8" s="599"/>
      <c r="AL8" s="600">
        <v>0</v>
      </c>
      <c r="AM8" s="601"/>
      <c r="AN8" s="601"/>
      <c r="AO8" s="602"/>
      <c r="AP8" s="592" t="s">
        <v>222</v>
      </c>
      <c r="AQ8" s="593"/>
      <c r="AR8" s="593"/>
      <c r="AS8" s="593"/>
      <c r="AT8" s="593"/>
      <c r="AU8" s="593"/>
      <c r="AV8" s="593"/>
      <c r="AW8" s="593"/>
      <c r="AX8" s="593"/>
      <c r="AY8" s="593"/>
      <c r="AZ8" s="593"/>
      <c r="BA8" s="593"/>
      <c r="BB8" s="593"/>
      <c r="BC8" s="593"/>
      <c r="BD8" s="593"/>
      <c r="BE8" s="593"/>
      <c r="BF8" s="594"/>
      <c r="BG8" s="595">
        <v>1899</v>
      </c>
      <c r="BH8" s="596"/>
      <c r="BI8" s="596"/>
      <c r="BJ8" s="596"/>
      <c r="BK8" s="596"/>
      <c r="BL8" s="596"/>
      <c r="BM8" s="596"/>
      <c r="BN8" s="597"/>
      <c r="BO8" s="598">
        <v>0.5</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304417</v>
      </c>
      <c r="CS8" s="596"/>
      <c r="CT8" s="596"/>
      <c r="CU8" s="596"/>
      <c r="CV8" s="596"/>
      <c r="CW8" s="596"/>
      <c r="CX8" s="596"/>
      <c r="CY8" s="597"/>
      <c r="CZ8" s="598">
        <v>10.8</v>
      </c>
      <c r="DA8" s="598"/>
      <c r="DB8" s="598"/>
      <c r="DC8" s="598"/>
      <c r="DD8" s="604" t="s">
        <v>211</v>
      </c>
      <c r="DE8" s="596"/>
      <c r="DF8" s="596"/>
      <c r="DG8" s="596"/>
      <c r="DH8" s="596"/>
      <c r="DI8" s="596"/>
      <c r="DJ8" s="596"/>
      <c r="DK8" s="596"/>
      <c r="DL8" s="596"/>
      <c r="DM8" s="596"/>
      <c r="DN8" s="596"/>
      <c r="DO8" s="596"/>
      <c r="DP8" s="597"/>
      <c r="DQ8" s="604">
        <v>188129</v>
      </c>
      <c r="DR8" s="596"/>
      <c r="DS8" s="596"/>
      <c r="DT8" s="596"/>
      <c r="DU8" s="596"/>
      <c r="DV8" s="596"/>
      <c r="DW8" s="596"/>
      <c r="DX8" s="596"/>
      <c r="DY8" s="596"/>
      <c r="DZ8" s="596"/>
      <c r="EA8" s="596"/>
      <c r="EB8" s="596"/>
      <c r="EC8" s="605"/>
    </row>
    <row r="9" spans="2:143" ht="11.25" customHeight="1" x14ac:dyDescent="0.25">
      <c r="B9" s="592" t="s">
        <v>224</v>
      </c>
      <c r="C9" s="593"/>
      <c r="D9" s="593"/>
      <c r="E9" s="593"/>
      <c r="F9" s="593"/>
      <c r="G9" s="593"/>
      <c r="H9" s="593"/>
      <c r="I9" s="593"/>
      <c r="J9" s="593"/>
      <c r="K9" s="593"/>
      <c r="L9" s="593"/>
      <c r="M9" s="593"/>
      <c r="N9" s="593"/>
      <c r="O9" s="593"/>
      <c r="P9" s="593"/>
      <c r="Q9" s="594"/>
      <c r="R9" s="595">
        <v>414</v>
      </c>
      <c r="S9" s="596"/>
      <c r="T9" s="596"/>
      <c r="U9" s="596"/>
      <c r="V9" s="596"/>
      <c r="W9" s="596"/>
      <c r="X9" s="596"/>
      <c r="Y9" s="597"/>
      <c r="Z9" s="598">
        <v>0</v>
      </c>
      <c r="AA9" s="598"/>
      <c r="AB9" s="598"/>
      <c r="AC9" s="598"/>
      <c r="AD9" s="599">
        <v>414</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40553</v>
      </c>
      <c r="BH9" s="596"/>
      <c r="BI9" s="596"/>
      <c r="BJ9" s="596"/>
      <c r="BK9" s="596"/>
      <c r="BL9" s="596"/>
      <c r="BM9" s="596"/>
      <c r="BN9" s="597"/>
      <c r="BO9" s="598">
        <v>10</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369951</v>
      </c>
      <c r="CS9" s="596"/>
      <c r="CT9" s="596"/>
      <c r="CU9" s="596"/>
      <c r="CV9" s="596"/>
      <c r="CW9" s="596"/>
      <c r="CX9" s="596"/>
      <c r="CY9" s="597"/>
      <c r="CZ9" s="598">
        <v>13.1</v>
      </c>
      <c r="DA9" s="598"/>
      <c r="DB9" s="598"/>
      <c r="DC9" s="598"/>
      <c r="DD9" s="604">
        <v>23850</v>
      </c>
      <c r="DE9" s="596"/>
      <c r="DF9" s="596"/>
      <c r="DG9" s="596"/>
      <c r="DH9" s="596"/>
      <c r="DI9" s="596"/>
      <c r="DJ9" s="596"/>
      <c r="DK9" s="596"/>
      <c r="DL9" s="596"/>
      <c r="DM9" s="596"/>
      <c r="DN9" s="596"/>
      <c r="DO9" s="596"/>
      <c r="DP9" s="597"/>
      <c r="DQ9" s="604">
        <v>264380</v>
      </c>
      <c r="DR9" s="596"/>
      <c r="DS9" s="596"/>
      <c r="DT9" s="596"/>
      <c r="DU9" s="596"/>
      <c r="DV9" s="596"/>
      <c r="DW9" s="596"/>
      <c r="DX9" s="596"/>
      <c r="DY9" s="596"/>
      <c r="DZ9" s="596"/>
      <c r="EA9" s="596"/>
      <c r="EB9" s="596"/>
      <c r="EC9" s="605"/>
    </row>
    <row r="10" spans="2:143" ht="11.25" customHeight="1" x14ac:dyDescent="0.25">
      <c r="B10" s="592" t="s">
        <v>227</v>
      </c>
      <c r="C10" s="593"/>
      <c r="D10" s="593"/>
      <c r="E10" s="593"/>
      <c r="F10" s="593"/>
      <c r="G10" s="593"/>
      <c r="H10" s="593"/>
      <c r="I10" s="593"/>
      <c r="J10" s="593"/>
      <c r="K10" s="593"/>
      <c r="L10" s="593"/>
      <c r="M10" s="593"/>
      <c r="N10" s="593"/>
      <c r="O10" s="593"/>
      <c r="P10" s="593"/>
      <c r="Q10" s="594"/>
      <c r="R10" s="595">
        <v>25357</v>
      </c>
      <c r="S10" s="596"/>
      <c r="T10" s="596"/>
      <c r="U10" s="596"/>
      <c r="V10" s="596"/>
      <c r="W10" s="596"/>
      <c r="X10" s="596"/>
      <c r="Y10" s="597"/>
      <c r="Z10" s="598">
        <v>0.8</v>
      </c>
      <c r="AA10" s="598"/>
      <c r="AB10" s="598"/>
      <c r="AC10" s="598"/>
      <c r="AD10" s="599">
        <v>25357</v>
      </c>
      <c r="AE10" s="599"/>
      <c r="AF10" s="599"/>
      <c r="AG10" s="599"/>
      <c r="AH10" s="599"/>
      <c r="AI10" s="599"/>
      <c r="AJ10" s="599"/>
      <c r="AK10" s="599"/>
      <c r="AL10" s="600">
        <v>1.6</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4374</v>
      </c>
      <c r="BH10" s="596"/>
      <c r="BI10" s="596"/>
      <c r="BJ10" s="596"/>
      <c r="BK10" s="596"/>
      <c r="BL10" s="596"/>
      <c r="BM10" s="596"/>
      <c r="BN10" s="597"/>
      <c r="BO10" s="598">
        <v>1.1000000000000001</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5063</v>
      </c>
      <c r="CS10" s="596"/>
      <c r="CT10" s="596"/>
      <c r="CU10" s="596"/>
      <c r="CV10" s="596"/>
      <c r="CW10" s="596"/>
      <c r="CX10" s="596"/>
      <c r="CY10" s="597"/>
      <c r="CZ10" s="598">
        <v>0.2</v>
      </c>
      <c r="DA10" s="598"/>
      <c r="DB10" s="598"/>
      <c r="DC10" s="598"/>
      <c r="DD10" s="604" t="s">
        <v>112</v>
      </c>
      <c r="DE10" s="596"/>
      <c r="DF10" s="596"/>
      <c r="DG10" s="596"/>
      <c r="DH10" s="596"/>
      <c r="DI10" s="596"/>
      <c r="DJ10" s="596"/>
      <c r="DK10" s="596"/>
      <c r="DL10" s="596"/>
      <c r="DM10" s="596"/>
      <c r="DN10" s="596"/>
      <c r="DO10" s="596"/>
      <c r="DP10" s="597"/>
      <c r="DQ10" s="604">
        <v>3376</v>
      </c>
      <c r="DR10" s="596"/>
      <c r="DS10" s="596"/>
      <c r="DT10" s="596"/>
      <c r="DU10" s="596"/>
      <c r="DV10" s="596"/>
      <c r="DW10" s="596"/>
      <c r="DX10" s="596"/>
      <c r="DY10" s="596"/>
      <c r="DZ10" s="596"/>
      <c r="EA10" s="596"/>
      <c r="EB10" s="596"/>
      <c r="EC10" s="605"/>
    </row>
    <row r="11" spans="2:143" ht="11.25" customHeight="1" x14ac:dyDescent="0.25">
      <c r="B11" s="592" t="s">
        <v>230</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2274</v>
      </c>
      <c r="BH11" s="596"/>
      <c r="BI11" s="596"/>
      <c r="BJ11" s="596"/>
      <c r="BK11" s="596"/>
      <c r="BL11" s="596"/>
      <c r="BM11" s="596"/>
      <c r="BN11" s="597"/>
      <c r="BO11" s="598">
        <v>0.6</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245440</v>
      </c>
      <c r="CS11" s="596"/>
      <c r="CT11" s="596"/>
      <c r="CU11" s="596"/>
      <c r="CV11" s="596"/>
      <c r="CW11" s="596"/>
      <c r="CX11" s="596"/>
      <c r="CY11" s="597"/>
      <c r="CZ11" s="598">
        <v>8.6999999999999993</v>
      </c>
      <c r="DA11" s="598"/>
      <c r="DB11" s="598"/>
      <c r="DC11" s="598"/>
      <c r="DD11" s="604">
        <v>138459</v>
      </c>
      <c r="DE11" s="596"/>
      <c r="DF11" s="596"/>
      <c r="DG11" s="596"/>
      <c r="DH11" s="596"/>
      <c r="DI11" s="596"/>
      <c r="DJ11" s="596"/>
      <c r="DK11" s="596"/>
      <c r="DL11" s="596"/>
      <c r="DM11" s="596"/>
      <c r="DN11" s="596"/>
      <c r="DO11" s="596"/>
      <c r="DP11" s="597"/>
      <c r="DQ11" s="604">
        <v>100987</v>
      </c>
      <c r="DR11" s="596"/>
      <c r="DS11" s="596"/>
      <c r="DT11" s="596"/>
      <c r="DU11" s="596"/>
      <c r="DV11" s="596"/>
      <c r="DW11" s="596"/>
      <c r="DX11" s="596"/>
      <c r="DY11" s="596"/>
      <c r="DZ11" s="596"/>
      <c r="EA11" s="596"/>
      <c r="EB11" s="596"/>
      <c r="EC11" s="605"/>
    </row>
    <row r="12" spans="2:143" ht="11.25" customHeight="1" x14ac:dyDescent="0.2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348302</v>
      </c>
      <c r="BH12" s="596"/>
      <c r="BI12" s="596"/>
      <c r="BJ12" s="596"/>
      <c r="BK12" s="596"/>
      <c r="BL12" s="596"/>
      <c r="BM12" s="596"/>
      <c r="BN12" s="597"/>
      <c r="BO12" s="598">
        <v>86</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239269</v>
      </c>
      <c r="CS12" s="596"/>
      <c r="CT12" s="596"/>
      <c r="CU12" s="596"/>
      <c r="CV12" s="596"/>
      <c r="CW12" s="596"/>
      <c r="CX12" s="596"/>
      <c r="CY12" s="597"/>
      <c r="CZ12" s="598">
        <v>8.5</v>
      </c>
      <c r="DA12" s="598"/>
      <c r="DB12" s="598"/>
      <c r="DC12" s="598"/>
      <c r="DD12" s="604">
        <v>79448</v>
      </c>
      <c r="DE12" s="596"/>
      <c r="DF12" s="596"/>
      <c r="DG12" s="596"/>
      <c r="DH12" s="596"/>
      <c r="DI12" s="596"/>
      <c r="DJ12" s="596"/>
      <c r="DK12" s="596"/>
      <c r="DL12" s="596"/>
      <c r="DM12" s="596"/>
      <c r="DN12" s="596"/>
      <c r="DO12" s="596"/>
      <c r="DP12" s="597"/>
      <c r="DQ12" s="604">
        <v>149435</v>
      </c>
      <c r="DR12" s="596"/>
      <c r="DS12" s="596"/>
      <c r="DT12" s="596"/>
      <c r="DU12" s="596"/>
      <c r="DV12" s="596"/>
      <c r="DW12" s="596"/>
      <c r="DX12" s="596"/>
      <c r="DY12" s="596"/>
      <c r="DZ12" s="596"/>
      <c r="EA12" s="596"/>
      <c r="EB12" s="596"/>
      <c r="EC12" s="605"/>
    </row>
    <row r="13" spans="2:143" ht="11.25" customHeight="1" x14ac:dyDescent="0.25">
      <c r="B13" s="592" t="s">
        <v>236</v>
      </c>
      <c r="C13" s="593"/>
      <c r="D13" s="593"/>
      <c r="E13" s="593"/>
      <c r="F13" s="593"/>
      <c r="G13" s="593"/>
      <c r="H13" s="593"/>
      <c r="I13" s="593"/>
      <c r="J13" s="593"/>
      <c r="K13" s="593"/>
      <c r="L13" s="593"/>
      <c r="M13" s="593"/>
      <c r="N13" s="593"/>
      <c r="O13" s="593"/>
      <c r="P13" s="593"/>
      <c r="Q13" s="594"/>
      <c r="R13" s="595">
        <v>5029</v>
      </c>
      <c r="S13" s="596"/>
      <c r="T13" s="596"/>
      <c r="U13" s="596"/>
      <c r="V13" s="596"/>
      <c r="W13" s="596"/>
      <c r="X13" s="596"/>
      <c r="Y13" s="597"/>
      <c r="Z13" s="598">
        <v>0.2</v>
      </c>
      <c r="AA13" s="598"/>
      <c r="AB13" s="598"/>
      <c r="AC13" s="598"/>
      <c r="AD13" s="599">
        <v>5029</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99927</v>
      </c>
      <c r="BH13" s="596"/>
      <c r="BI13" s="596"/>
      <c r="BJ13" s="596"/>
      <c r="BK13" s="596"/>
      <c r="BL13" s="596"/>
      <c r="BM13" s="596"/>
      <c r="BN13" s="597"/>
      <c r="BO13" s="598">
        <v>24.7</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208082</v>
      </c>
      <c r="CS13" s="596"/>
      <c r="CT13" s="596"/>
      <c r="CU13" s="596"/>
      <c r="CV13" s="596"/>
      <c r="CW13" s="596"/>
      <c r="CX13" s="596"/>
      <c r="CY13" s="597"/>
      <c r="CZ13" s="598">
        <v>7.4</v>
      </c>
      <c r="DA13" s="598"/>
      <c r="DB13" s="598"/>
      <c r="DC13" s="598"/>
      <c r="DD13" s="604">
        <v>186989</v>
      </c>
      <c r="DE13" s="596"/>
      <c r="DF13" s="596"/>
      <c r="DG13" s="596"/>
      <c r="DH13" s="596"/>
      <c r="DI13" s="596"/>
      <c r="DJ13" s="596"/>
      <c r="DK13" s="596"/>
      <c r="DL13" s="596"/>
      <c r="DM13" s="596"/>
      <c r="DN13" s="596"/>
      <c r="DO13" s="596"/>
      <c r="DP13" s="597"/>
      <c r="DQ13" s="604">
        <v>39741</v>
      </c>
      <c r="DR13" s="596"/>
      <c r="DS13" s="596"/>
      <c r="DT13" s="596"/>
      <c r="DU13" s="596"/>
      <c r="DV13" s="596"/>
      <c r="DW13" s="596"/>
      <c r="DX13" s="596"/>
      <c r="DY13" s="596"/>
      <c r="DZ13" s="596"/>
      <c r="EA13" s="596"/>
      <c r="EB13" s="596"/>
      <c r="EC13" s="605"/>
    </row>
    <row r="14" spans="2:143" ht="11.25" customHeight="1" x14ac:dyDescent="0.2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5173</v>
      </c>
      <c r="BH14" s="596"/>
      <c r="BI14" s="596"/>
      <c r="BJ14" s="596"/>
      <c r="BK14" s="596"/>
      <c r="BL14" s="596"/>
      <c r="BM14" s="596"/>
      <c r="BN14" s="597"/>
      <c r="BO14" s="598">
        <v>1.3</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147441</v>
      </c>
      <c r="CS14" s="596"/>
      <c r="CT14" s="596"/>
      <c r="CU14" s="596"/>
      <c r="CV14" s="596"/>
      <c r="CW14" s="596"/>
      <c r="CX14" s="596"/>
      <c r="CY14" s="597"/>
      <c r="CZ14" s="598">
        <v>5.2</v>
      </c>
      <c r="DA14" s="598"/>
      <c r="DB14" s="598"/>
      <c r="DC14" s="598"/>
      <c r="DD14" s="604">
        <v>4213</v>
      </c>
      <c r="DE14" s="596"/>
      <c r="DF14" s="596"/>
      <c r="DG14" s="596"/>
      <c r="DH14" s="596"/>
      <c r="DI14" s="596"/>
      <c r="DJ14" s="596"/>
      <c r="DK14" s="596"/>
      <c r="DL14" s="596"/>
      <c r="DM14" s="596"/>
      <c r="DN14" s="596"/>
      <c r="DO14" s="596"/>
      <c r="DP14" s="597"/>
      <c r="DQ14" s="604">
        <v>129061</v>
      </c>
      <c r="DR14" s="596"/>
      <c r="DS14" s="596"/>
      <c r="DT14" s="596"/>
      <c r="DU14" s="596"/>
      <c r="DV14" s="596"/>
      <c r="DW14" s="596"/>
      <c r="DX14" s="596"/>
      <c r="DY14" s="596"/>
      <c r="DZ14" s="596"/>
      <c r="EA14" s="596"/>
      <c r="EB14" s="596"/>
      <c r="EC14" s="605"/>
    </row>
    <row r="15" spans="2:143" ht="11.25" customHeight="1" x14ac:dyDescent="0.25">
      <c r="B15" s="592" t="s">
        <v>242</v>
      </c>
      <c r="C15" s="593"/>
      <c r="D15" s="593"/>
      <c r="E15" s="593"/>
      <c r="F15" s="593"/>
      <c r="G15" s="593"/>
      <c r="H15" s="593"/>
      <c r="I15" s="593"/>
      <c r="J15" s="593"/>
      <c r="K15" s="593"/>
      <c r="L15" s="593"/>
      <c r="M15" s="593"/>
      <c r="N15" s="593"/>
      <c r="O15" s="593"/>
      <c r="P15" s="593"/>
      <c r="Q15" s="594"/>
      <c r="R15" s="595">
        <v>83</v>
      </c>
      <c r="S15" s="596"/>
      <c r="T15" s="596"/>
      <c r="U15" s="596"/>
      <c r="V15" s="596"/>
      <c r="W15" s="596"/>
      <c r="X15" s="596"/>
      <c r="Y15" s="597"/>
      <c r="Z15" s="598">
        <v>0</v>
      </c>
      <c r="AA15" s="598"/>
      <c r="AB15" s="598"/>
      <c r="AC15" s="598"/>
      <c r="AD15" s="599">
        <v>83</v>
      </c>
      <c r="AE15" s="599"/>
      <c r="AF15" s="599"/>
      <c r="AG15" s="599"/>
      <c r="AH15" s="599"/>
      <c r="AI15" s="599"/>
      <c r="AJ15" s="599"/>
      <c r="AK15" s="599"/>
      <c r="AL15" s="600">
        <v>0</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2496</v>
      </c>
      <c r="BH15" s="596"/>
      <c r="BI15" s="596"/>
      <c r="BJ15" s="596"/>
      <c r="BK15" s="596"/>
      <c r="BL15" s="596"/>
      <c r="BM15" s="596"/>
      <c r="BN15" s="597"/>
      <c r="BO15" s="598">
        <v>0.6</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242329</v>
      </c>
      <c r="CS15" s="596"/>
      <c r="CT15" s="596"/>
      <c r="CU15" s="596"/>
      <c r="CV15" s="596"/>
      <c r="CW15" s="596"/>
      <c r="CX15" s="596"/>
      <c r="CY15" s="597"/>
      <c r="CZ15" s="598">
        <v>8.6</v>
      </c>
      <c r="DA15" s="598"/>
      <c r="DB15" s="598"/>
      <c r="DC15" s="598"/>
      <c r="DD15" s="604">
        <v>15731</v>
      </c>
      <c r="DE15" s="596"/>
      <c r="DF15" s="596"/>
      <c r="DG15" s="596"/>
      <c r="DH15" s="596"/>
      <c r="DI15" s="596"/>
      <c r="DJ15" s="596"/>
      <c r="DK15" s="596"/>
      <c r="DL15" s="596"/>
      <c r="DM15" s="596"/>
      <c r="DN15" s="596"/>
      <c r="DO15" s="596"/>
      <c r="DP15" s="597"/>
      <c r="DQ15" s="604">
        <v>216405</v>
      </c>
      <c r="DR15" s="596"/>
      <c r="DS15" s="596"/>
      <c r="DT15" s="596"/>
      <c r="DU15" s="596"/>
      <c r="DV15" s="596"/>
      <c r="DW15" s="596"/>
      <c r="DX15" s="596"/>
      <c r="DY15" s="596"/>
      <c r="DZ15" s="596"/>
      <c r="EA15" s="596"/>
      <c r="EB15" s="596"/>
      <c r="EC15" s="605"/>
    </row>
    <row r="16" spans="2:143" ht="11.25" customHeight="1" x14ac:dyDescent="0.25">
      <c r="B16" s="592" t="s">
        <v>245</v>
      </c>
      <c r="C16" s="593"/>
      <c r="D16" s="593"/>
      <c r="E16" s="593"/>
      <c r="F16" s="593"/>
      <c r="G16" s="593"/>
      <c r="H16" s="593"/>
      <c r="I16" s="593"/>
      <c r="J16" s="593"/>
      <c r="K16" s="593"/>
      <c r="L16" s="593"/>
      <c r="M16" s="593"/>
      <c r="N16" s="593"/>
      <c r="O16" s="593"/>
      <c r="P16" s="593"/>
      <c r="Q16" s="594"/>
      <c r="R16" s="595">
        <v>1367706</v>
      </c>
      <c r="S16" s="596"/>
      <c r="T16" s="596"/>
      <c r="U16" s="596"/>
      <c r="V16" s="596"/>
      <c r="W16" s="596"/>
      <c r="X16" s="596"/>
      <c r="Y16" s="597"/>
      <c r="Z16" s="598">
        <v>43.1</v>
      </c>
      <c r="AA16" s="598"/>
      <c r="AB16" s="598"/>
      <c r="AC16" s="598"/>
      <c r="AD16" s="599">
        <v>1164901</v>
      </c>
      <c r="AE16" s="599"/>
      <c r="AF16" s="599"/>
      <c r="AG16" s="599"/>
      <c r="AH16" s="599"/>
      <c r="AI16" s="599"/>
      <c r="AJ16" s="599"/>
      <c r="AK16" s="599"/>
      <c r="AL16" s="600">
        <v>71.400000000000006</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9563</v>
      </c>
      <c r="CS16" s="596"/>
      <c r="CT16" s="596"/>
      <c r="CU16" s="596"/>
      <c r="CV16" s="596"/>
      <c r="CW16" s="596"/>
      <c r="CX16" s="596"/>
      <c r="CY16" s="597"/>
      <c r="CZ16" s="598">
        <v>0.3</v>
      </c>
      <c r="DA16" s="598"/>
      <c r="DB16" s="598"/>
      <c r="DC16" s="598"/>
      <c r="DD16" s="604" t="s">
        <v>112</v>
      </c>
      <c r="DE16" s="596"/>
      <c r="DF16" s="596"/>
      <c r="DG16" s="596"/>
      <c r="DH16" s="596"/>
      <c r="DI16" s="596"/>
      <c r="DJ16" s="596"/>
      <c r="DK16" s="596"/>
      <c r="DL16" s="596"/>
      <c r="DM16" s="596"/>
      <c r="DN16" s="596"/>
      <c r="DO16" s="596"/>
      <c r="DP16" s="597"/>
      <c r="DQ16" s="604">
        <v>9563</v>
      </c>
      <c r="DR16" s="596"/>
      <c r="DS16" s="596"/>
      <c r="DT16" s="596"/>
      <c r="DU16" s="596"/>
      <c r="DV16" s="596"/>
      <c r="DW16" s="596"/>
      <c r="DX16" s="596"/>
      <c r="DY16" s="596"/>
      <c r="DZ16" s="596"/>
      <c r="EA16" s="596"/>
      <c r="EB16" s="596"/>
      <c r="EC16" s="605"/>
    </row>
    <row r="17" spans="2:133" ht="11.25" customHeight="1" x14ac:dyDescent="0.25">
      <c r="B17" s="592" t="s">
        <v>248</v>
      </c>
      <c r="C17" s="593"/>
      <c r="D17" s="593"/>
      <c r="E17" s="593"/>
      <c r="F17" s="593"/>
      <c r="G17" s="593"/>
      <c r="H17" s="593"/>
      <c r="I17" s="593"/>
      <c r="J17" s="593"/>
      <c r="K17" s="593"/>
      <c r="L17" s="593"/>
      <c r="M17" s="593"/>
      <c r="N17" s="593"/>
      <c r="O17" s="593"/>
      <c r="P17" s="593"/>
      <c r="Q17" s="594"/>
      <c r="R17" s="595">
        <v>1164901</v>
      </c>
      <c r="S17" s="596"/>
      <c r="T17" s="596"/>
      <c r="U17" s="596"/>
      <c r="V17" s="596"/>
      <c r="W17" s="596"/>
      <c r="X17" s="596"/>
      <c r="Y17" s="597"/>
      <c r="Z17" s="598">
        <v>36.700000000000003</v>
      </c>
      <c r="AA17" s="598"/>
      <c r="AB17" s="598"/>
      <c r="AC17" s="598"/>
      <c r="AD17" s="599">
        <v>1164901</v>
      </c>
      <c r="AE17" s="599"/>
      <c r="AF17" s="599"/>
      <c r="AG17" s="599"/>
      <c r="AH17" s="599"/>
      <c r="AI17" s="599"/>
      <c r="AJ17" s="599"/>
      <c r="AK17" s="599"/>
      <c r="AL17" s="600">
        <v>71.400000000000006</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170325</v>
      </c>
      <c r="CS17" s="596"/>
      <c r="CT17" s="596"/>
      <c r="CU17" s="596"/>
      <c r="CV17" s="596"/>
      <c r="CW17" s="596"/>
      <c r="CX17" s="596"/>
      <c r="CY17" s="597"/>
      <c r="CZ17" s="598">
        <v>6.1</v>
      </c>
      <c r="DA17" s="598"/>
      <c r="DB17" s="598"/>
      <c r="DC17" s="598"/>
      <c r="DD17" s="604" t="s">
        <v>112</v>
      </c>
      <c r="DE17" s="596"/>
      <c r="DF17" s="596"/>
      <c r="DG17" s="596"/>
      <c r="DH17" s="596"/>
      <c r="DI17" s="596"/>
      <c r="DJ17" s="596"/>
      <c r="DK17" s="596"/>
      <c r="DL17" s="596"/>
      <c r="DM17" s="596"/>
      <c r="DN17" s="596"/>
      <c r="DO17" s="596"/>
      <c r="DP17" s="597"/>
      <c r="DQ17" s="604">
        <v>170325</v>
      </c>
      <c r="DR17" s="596"/>
      <c r="DS17" s="596"/>
      <c r="DT17" s="596"/>
      <c r="DU17" s="596"/>
      <c r="DV17" s="596"/>
      <c r="DW17" s="596"/>
      <c r="DX17" s="596"/>
      <c r="DY17" s="596"/>
      <c r="DZ17" s="596"/>
      <c r="EA17" s="596"/>
      <c r="EB17" s="596"/>
      <c r="EC17" s="605"/>
    </row>
    <row r="18" spans="2:133" ht="11.25" customHeight="1" x14ac:dyDescent="0.25">
      <c r="B18" s="592" t="s">
        <v>251</v>
      </c>
      <c r="C18" s="593"/>
      <c r="D18" s="593"/>
      <c r="E18" s="593"/>
      <c r="F18" s="593"/>
      <c r="G18" s="593"/>
      <c r="H18" s="593"/>
      <c r="I18" s="593"/>
      <c r="J18" s="593"/>
      <c r="K18" s="593"/>
      <c r="L18" s="593"/>
      <c r="M18" s="593"/>
      <c r="N18" s="593"/>
      <c r="O18" s="593"/>
      <c r="P18" s="593"/>
      <c r="Q18" s="594"/>
      <c r="R18" s="595">
        <v>202805</v>
      </c>
      <c r="S18" s="596"/>
      <c r="T18" s="596"/>
      <c r="U18" s="596"/>
      <c r="V18" s="596"/>
      <c r="W18" s="596"/>
      <c r="X18" s="596"/>
      <c r="Y18" s="597"/>
      <c r="Z18" s="598">
        <v>6.4</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v>4738</v>
      </c>
      <c r="CS18" s="596"/>
      <c r="CT18" s="596"/>
      <c r="CU18" s="596"/>
      <c r="CV18" s="596"/>
      <c r="CW18" s="596"/>
      <c r="CX18" s="596"/>
      <c r="CY18" s="597"/>
      <c r="CZ18" s="598">
        <v>0.2</v>
      </c>
      <c r="DA18" s="598"/>
      <c r="DB18" s="598"/>
      <c r="DC18" s="598"/>
      <c r="DD18" s="604">
        <v>4738</v>
      </c>
      <c r="DE18" s="596"/>
      <c r="DF18" s="596"/>
      <c r="DG18" s="596"/>
      <c r="DH18" s="596"/>
      <c r="DI18" s="596"/>
      <c r="DJ18" s="596"/>
      <c r="DK18" s="596"/>
      <c r="DL18" s="596"/>
      <c r="DM18" s="596"/>
      <c r="DN18" s="596"/>
      <c r="DO18" s="596"/>
      <c r="DP18" s="597"/>
      <c r="DQ18" s="604">
        <v>38</v>
      </c>
      <c r="DR18" s="596"/>
      <c r="DS18" s="596"/>
      <c r="DT18" s="596"/>
      <c r="DU18" s="596"/>
      <c r="DV18" s="596"/>
      <c r="DW18" s="596"/>
      <c r="DX18" s="596"/>
      <c r="DY18" s="596"/>
      <c r="DZ18" s="596"/>
      <c r="EA18" s="596"/>
      <c r="EB18" s="596"/>
      <c r="EC18" s="605"/>
    </row>
    <row r="19" spans="2:133" ht="11.25" customHeight="1" x14ac:dyDescent="0.25">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t="s">
        <v>112</v>
      </c>
      <c r="BH19" s="596"/>
      <c r="BI19" s="596"/>
      <c r="BJ19" s="596"/>
      <c r="BK19" s="596"/>
      <c r="BL19" s="596"/>
      <c r="BM19" s="596"/>
      <c r="BN19" s="597"/>
      <c r="BO19" s="598" t="s">
        <v>112</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25">
      <c r="B20" s="592" t="s">
        <v>257</v>
      </c>
      <c r="C20" s="593"/>
      <c r="D20" s="593"/>
      <c r="E20" s="593"/>
      <c r="F20" s="593"/>
      <c r="G20" s="593"/>
      <c r="H20" s="593"/>
      <c r="I20" s="593"/>
      <c r="J20" s="593"/>
      <c r="K20" s="593"/>
      <c r="L20" s="593"/>
      <c r="M20" s="593"/>
      <c r="N20" s="593"/>
      <c r="O20" s="593"/>
      <c r="P20" s="593"/>
      <c r="Q20" s="594"/>
      <c r="R20" s="595">
        <v>1825257</v>
      </c>
      <c r="S20" s="596"/>
      <c r="T20" s="596"/>
      <c r="U20" s="596"/>
      <c r="V20" s="596"/>
      <c r="W20" s="596"/>
      <c r="X20" s="596"/>
      <c r="Y20" s="597"/>
      <c r="Z20" s="598">
        <v>57.5</v>
      </c>
      <c r="AA20" s="598"/>
      <c r="AB20" s="598"/>
      <c r="AC20" s="598"/>
      <c r="AD20" s="599">
        <v>1622452</v>
      </c>
      <c r="AE20" s="599"/>
      <c r="AF20" s="599"/>
      <c r="AG20" s="599"/>
      <c r="AH20" s="599"/>
      <c r="AI20" s="599"/>
      <c r="AJ20" s="599"/>
      <c r="AK20" s="599"/>
      <c r="AL20" s="600">
        <v>99.5</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t="s">
        <v>112</v>
      </c>
      <c r="BH20" s="596"/>
      <c r="BI20" s="596"/>
      <c r="BJ20" s="596"/>
      <c r="BK20" s="596"/>
      <c r="BL20" s="596"/>
      <c r="BM20" s="596"/>
      <c r="BN20" s="597"/>
      <c r="BO20" s="598" t="s">
        <v>112</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2814984</v>
      </c>
      <c r="CS20" s="596"/>
      <c r="CT20" s="596"/>
      <c r="CU20" s="596"/>
      <c r="CV20" s="596"/>
      <c r="CW20" s="596"/>
      <c r="CX20" s="596"/>
      <c r="CY20" s="597"/>
      <c r="CZ20" s="598">
        <v>100</v>
      </c>
      <c r="DA20" s="598"/>
      <c r="DB20" s="598"/>
      <c r="DC20" s="598"/>
      <c r="DD20" s="604">
        <v>520717</v>
      </c>
      <c r="DE20" s="596"/>
      <c r="DF20" s="596"/>
      <c r="DG20" s="596"/>
      <c r="DH20" s="596"/>
      <c r="DI20" s="596"/>
      <c r="DJ20" s="596"/>
      <c r="DK20" s="596"/>
      <c r="DL20" s="596"/>
      <c r="DM20" s="596"/>
      <c r="DN20" s="596"/>
      <c r="DO20" s="596"/>
      <c r="DP20" s="597"/>
      <c r="DQ20" s="604">
        <v>1894595</v>
      </c>
      <c r="DR20" s="596"/>
      <c r="DS20" s="596"/>
      <c r="DT20" s="596"/>
      <c r="DU20" s="596"/>
      <c r="DV20" s="596"/>
      <c r="DW20" s="596"/>
      <c r="DX20" s="596"/>
      <c r="DY20" s="596"/>
      <c r="DZ20" s="596"/>
      <c r="EA20" s="596"/>
      <c r="EB20" s="596"/>
      <c r="EC20" s="605"/>
    </row>
    <row r="21" spans="2:133" ht="11.25" customHeight="1" x14ac:dyDescent="0.25">
      <c r="B21" s="592" t="s">
        <v>260</v>
      </c>
      <c r="C21" s="593"/>
      <c r="D21" s="593"/>
      <c r="E21" s="593"/>
      <c r="F21" s="593"/>
      <c r="G21" s="593"/>
      <c r="H21" s="593"/>
      <c r="I21" s="593"/>
      <c r="J21" s="593"/>
      <c r="K21" s="593"/>
      <c r="L21" s="593"/>
      <c r="M21" s="593"/>
      <c r="N21" s="593"/>
      <c r="O21" s="593"/>
      <c r="P21" s="593"/>
      <c r="Q21" s="594"/>
      <c r="R21" s="595" t="s">
        <v>112</v>
      </c>
      <c r="S21" s="596"/>
      <c r="T21" s="596"/>
      <c r="U21" s="596"/>
      <c r="V21" s="596"/>
      <c r="W21" s="596"/>
      <c r="X21" s="596"/>
      <c r="Y21" s="597"/>
      <c r="Z21" s="598" t="s">
        <v>112</v>
      </c>
      <c r="AA21" s="598"/>
      <c r="AB21" s="598"/>
      <c r="AC21" s="598"/>
      <c r="AD21" s="599" t="s">
        <v>112</v>
      </c>
      <c r="AE21" s="599"/>
      <c r="AF21" s="599"/>
      <c r="AG21" s="599"/>
      <c r="AH21" s="599"/>
      <c r="AI21" s="599"/>
      <c r="AJ21" s="599"/>
      <c r="AK21" s="599"/>
      <c r="AL21" s="600" t="s">
        <v>112</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25">
      <c r="B22" s="592" t="s">
        <v>262</v>
      </c>
      <c r="C22" s="593"/>
      <c r="D22" s="593"/>
      <c r="E22" s="593"/>
      <c r="F22" s="593"/>
      <c r="G22" s="593"/>
      <c r="H22" s="593"/>
      <c r="I22" s="593"/>
      <c r="J22" s="593"/>
      <c r="K22" s="593"/>
      <c r="L22" s="593"/>
      <c r="M22" s="593"/>
      <c r="N22" s="593"/>
      <c r="O22" s="593"/>
      <c r="P22" s="593"/>
      <c r="Q22" s="594"/>
      <c r="R22" s="595">
        <v>3518</v>
      </c>
      <c r="S22" s="596"/>
      <c r="T22" s="596"/>
      <c r="U22" s="596"/>
      <c r="V22" s="596"/>
      <c r="W22" s="596"/>
      <c r="X22" s="596"/>
      <c r="Y22" s="597"/>
      <c r="Z22" s="598">
        <v>0.1</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25">
      <c r="B23" s="592" t="s">
        <v>265</v>
      </c>
      <c r="C23" s="593"/>
      <c r="D23" s="593"/>
      <c r="E23" s="593"/>
      <c r="F23" s="593"/>
      <c r="G23" s="593"/>
      <c r="H23" s="593"/>
      <c r="I23" s="593"/>
      <c r="J23" s="593"/>
      <c r="K23" s="593"/>
      <c r="L23" s="593"/>
      <c r="M23" s="593"/>
      <c r="N23" s="593"/>
      <c r="O23" s="593"/>
      <c r="P23" s="593"/>
      <c r="Q23" s="594"/>
      <c r="R23" s="595">
        <v>11851</v>
      </c>
      <c r="S23" s="596"/>
      <c r="T23" s="596"/>
      <c r="U23" s="596"/>
      <c r="V23" s="596"/>
      <c r="W23" s="596"/>
      <c r="X23" s="596"/>
      <c r="Y23" s="597"/>
      <c r="Z23" s="598">
        <v>0.4</v>
      </c>
      <c r="AA23" s="598"/>
      <c r="AB23" s="598"/>
      <c r="AC23" s="598"/>
      <c r="AD23" s="599" t="s">
        <v>112</v>
      </c>
      <c r="AE23" s="599"/>
      <c r="AF23" s="599"/>
      <c r="AG23" s="599"/>
      <c r="AH23" s="599"/>
      <c r="AI23" s="599"/>
      <c r="AJ23" s="599"/>
      <c r="AK23" s="599"/>
      <c r="AL23" s="600" t="s">
        <v>112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25">
      <c r="B24" s="592" t="s">
        <v>272</v>
      </c>
      <c r="C24" s="593"/>
      <c r="D24" s="593"/>
      <c r="E24" s="593"/>
      <c r="F24" s="593"/>
      <c r="G24" s="593"/>
      <c r="H24" s="593"/>
      <c r="I24" s="593"/>
      <c r="J24" s="593"/>
      <c r="K24" s="593"/>
      <c r="L24" s="593"/>
      <c r="M24" s="593"/>
      <c r="N24" s="593"/>
      <c r="O24" s="593"/>
      <c r="P24" s="593"/>
      <c r="Q24" s="594"/>
      <c r="R24" s="595">
        <v>1835</v>
      </c>
      <c r="S24" s="596"/>
      <c r="T24" s="596"/>
      <c r="U24" s="596"/>
      <c r="V24" s="596"/>
      <c r="W24" s="596"/>
      <c r="X24" s="596"/>
      <c r="Y24" s="597"/>
      <c r="Z24" s="598">
        <v>0.1</v>
      </c>
      <c r="AA24" s="598"/>
      <c r="AB24" s="598"/>
      <c r="AC24" s="598"/>
      <c r="AD24" s="599">
        <v>6</v>
      </c>
      <c r="AE24" s="599"/>
      <c r="AF24" s="599"/>
      <c r="AG24" s="599"/>
      <c r="AH24" s="599"/>
      <c r="AI24" s="599"/>
      <c r="AJ24" s="599"/>
      <c r="AK24" s="599"/>
      <c r="AL24" s="600">
        <v>0</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720387</v>
      </c>
      <c r="CS24" s="585"/>
      <c r="CT24" s="585"/>
      <c r="CU24" s="585"/>
      <c r="CV24" s="585"/>
      <c r="CW24" s="585"/>
      <c r="CX24" s="585"/>
      <c r="CY24" s="586"/>
      <c r="CZ24" s="622">
        <v>25.6</v>
      </c>
      <c r="DA24" s="623"/>
      <c r="DB24" s="623"/>
      <c r="DC24" s="624"/>
      <c r="DD24" s="621">
        <v>630216</v>
      </c>
      <c r="DE24" s="585"/>
      <c r="DF24" s="585"/>
      <c r="DG24" s="585"/>
      <c r="DH24" s="585"/>
      <c r="DI24" s="585"/>
      <c r="DJ24" s="585"/>
      <c r="DK24" s="586"/>
      <c r="DL24" s="621">
        <v>621600</v>
      </c>
      <c r="DM24" s="585"/>
      <c r="DN24" s="585"/>
      <c r="DO24" s="585"/>
      <c r="DP24" s="585"/>
      <c r="DQ24" s="585"/>
      <c r="DR24" s="585"/>
      <c r="DS24" s="585"/>
      <c r="DT24" s="585"/>
      <c r="DU24" s="585"/>
      <c r="DV24" s="586"/>
      <c r="DW24" s="589">
        <v>37</v>
      </c>
      <c r="DX24" s="590"/>
      <c r="DY24" s="590"/>
      <c r="DZ24" s="590"/>
      <c r="EA24" s="590"/>
      <c r="EB24" s="590"/>
      <c r="EC24" s="591"/>
    </row>
    <row r="25" spans="2:133" ht="11.25" customHeight="1" x14ac:dyDescent="0.25">
      <c r="B25" s="592" t="s">
        <v>275</v>
      </c>
      <c r="C25" s="593"/>
      <c r="D25" s="593"/>
      <c r="E25" s="593"/>
      <c r="F25" s="593"/>
      <c r="G25" s="593"/>
      <c r="H25" s="593"/>
      <c r="I25" s="593"/>
      <c r="J25" s="593"/>
      <c r="K25" s="593"/>
      <c r="L25" s="593"/>
      <c r="M25" s="593"/>
      <c r="N25" s="593"/>
      <c r="O25" s="593"/>
      <c r="P25" s="593"/>
      <c r="Q25" s="594"/>
      <c r="R25" s="595">
        <v>253105</v>
      </c>
      <c r="S25" s="596"/>
      <c r="T25" s="596"/>
      <c r="U25" s="596"/>
      <c r="V25" s="596"/>
      <c r="W25" s="596"/>
      <c r="X25" s="596"/>
      <c r="Y25" s="597"/>
      <c r="Z25" s="598">
        <v>8</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471164</v>
      </c>
      <c r="CS25" s="627"/>
      <c r="CT25" s="627"/>
      <c r="CU25" s="627"/>
      <c r="CV25" s="627"/>
      <c r="CW25" s="627"/>
      <c r="CX25" s="627"/>
      <c r="CY25" s="628"/>
      <c r="CZ25" s="629">
        <v>16.7</v>
      </c>
      <c r="DA25" s="630"/>
      <c r="DB25" s="630"/>
      <c r="DC25" s="631"/>
      <c r="DD25" s="604">
        <v>447225</v>
      </c>
      <c r="DE25" s="627"/>
      <c r="DF25" s="627"/>
      <c r="DG25" s="627"/>
      <c r="DH25" s="627"/>
      <c r="DI25" s="627"/>
      <c r="DJ25" s="627"/>
      <c r="DK25" s="628"/>
      <c r="DL25" s="604">
        <v>438609</v>
      </c>
      <c r="DM25" s="627"/>
      <c r="DN25" s="627"/>
      <c r="DO25" s="627"/>
      <c r="DP25" s="627"/>
      <c r="DQ25" s="627"/>
      <c r="DR25" s="627"/>
      <c r="DS25" s="627"/>
      <c r="DT25" s="627"/>
      <c r="DU25" s="627"/>
      <c r="DV25" s="628"/>
      <c r="DW25" s="600">
        <v>26.1</v>
      </c>
      <c r="DX25" s="625"/>
      <c r="DY25" s="625"/>
      <c r="DZ25" s="625"/>
      <c r="EA25" s="625"/>
      <c r="EB25" s="625"/>
      <c r="EC25" s="626"/>
    </row>
    <row r="26" spans="2:133" ht="11.25" customHeight="1" x14ac:dyDescent="0.25">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269148</v>
      </c>
      <c r="CS26" s="596"/>
      <c r="CT26" s="596"/>
      <c r="CU26" s="596"/>
      <c r="CV26" s="596"/>
      <c r="CW26" s="596"/>
      <c r="CX26" s="596"/>
      <c r="CY26" s="597"/>
      <c r="CZ26" s="629">
        <v>9.6</v>
      </c>
      <c r="DA26" s="630"/>
      <c r="DB26" s="630"/>
      <c r="DC26" s="631"/>
      <c r="DD26" s="604">
        <v>251130</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5"/>
      <c r="DY26" s="625"/>
      <c r="DZ26" s="625"/>
      <c r="EA26" s="625"/>
      <c r="EB26" s="625"/>
      <c r="EC26" s="626"/>
    </row>
    <row r="27" spans="2:133" ht="11.25" customHeight="1" x14ac:dyDescent="0.25">
      <c r="B27" s="592" t="s">
        <v>281</v>
      </c>
      <c r="C27" s="593"/>
      <c r="D27" s="593"/>
      <c r="E27" s="593"/>
      <c r="F27" s="593"/>
      <c r="G27" s="593"/>
      <c r="H27" s="593"/>
      <c r="I27" s="593"/>
      <c r="J27" s="593"/>
      <c r="K27" s="593"/>
      <c r="L27" s="593"/>
      <c r="M27" s="593"/>
      <c r="N27" s="593"/>
      <c r="O27" s="593"/>
      <c r="P27" s="593"/>
      <c r="Q27" s="594"/>
      <c r="R27" s="595">
        <v>120741</v>
      </c>
      <c r="S27" s="596"/>
      <c r="T27" s="596"/>
      <c r="U27" s="596"/>
      <c r="V27" s="596"/>
      <c r="W27" s="596"/>
      <c r="X27" s="596"/>
      <c r="Y27" s="597"/>
      <c r="Z27" s="598">
        <v>3.8</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405071</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78898</v>
      </c>
      <c r="CS27" s="627"/>
      <c r="CT27" s="627"/>
      <c r="CU27" s="627"/>
      <c r="CV27" s="627"/>
      <c r="CW27" s="627"/>
      <c r="CX27" s="627"/>
      <c r="CY27" s="628"/>
      <c r="CZ27" s="629">
        <v>2.8</v>
      </c>
      <c r="DA27" s="630"/>
      <c r="DB27" s="630"/>
      <c r="DC27" s="631"/>
      <c r="DD27" s="604">
        <v>12666</v>
      </c>
      <c r="DE27" s="627"/>
      <c r="DF27" s="627"/>
      <c r="DG27" s="627"/>
      <c r="DH27" s="627"/>
      <c r="DI27" s="627"/>
      <c r="DJ27" s="627"/>
      <c r="DK27" s="628"/>
      <c r="DL27" s="604">
        <v>12666</v>
      </c>
      <c r="DM27" s="627"/>
      <c r="DN27" s="627"/>
      <c r="DO27" s="627"/>
      <c r="DP27" s="627"/>
      <c r="DQ27" s="627"/>
      <c r="DR27" s="627"/>
      <c r="DS27" s="627"/>
      <c r="DT27" s="627"/>
      <c r="DU27" s="627"/>
      <c r="DV27" s="628"/>
      <c r="DW27" s="600">
        <v>0.8</v>
      </c>
      <c r="DX27" s="625"/>
      <c r="DY27" s="625"/>
      <c r="DZ27" s="625"/>
      <c r="EA27" s="625"/>
      <c r="EB27" s="625"/>
      <c r="EC27" s="626"/>
    </row>
    <row r="28" spans="2:133" ht="11.25" customHeight="1" x14ac:dyDescent="0.25">
      <c r="B28" s="592" t="s">
        <v>284</v>
      </c>
      <c r="C28" s="593"/>
      <c r="D28" s="593"/>
      <c r="E28" s="593"/>
      <c r="F28" s="593"/>
      <c r="G28" s="593"/>
      <c r="H28" s="593"/>
      <c r="I28" s="593"/>
      <c r="J28" s="593"/>
      <c r="K28" s="593"/>
      <c r="L28" s="593"/>
      <c r="M28" s="593"/>
      <c r="N28" s="593"/>
      <c r="O28" s="593"/>
      <c r="P28" s="593"/>
      <c r="Q28" s="594"/>
      <c r="R28" s="595">
        <v>43757</v>
      </c>
      <c r="S28" s="596"/>
      <c r="T28" s="596"/>
      <c r="U28" s="596"/>
      <c r="V28" s="596"/>
      <c r="W28" s="596"/>
      <c r="X28" s="596"/>
      <c r="Y28" s="597"/>
      <c r="Z28" s="598">
        <v>1.4</v>
      </c>
      <c r="AA28" s="598"/>
      <c r="AB28" s="598"/>
      <c r="AC28" s="598"/>
      <c r="AD28" s="599">
        <v>1764</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170325</v>
      </c>
      <c r="CS28" s="596"/>
      <c r="CT28" s="596"/>
      <c r="CU28" s="596"/>
      <c r="CV28" s="596"/>
      <c r="CW28" s="596"/>
      <c r="CX28" s="596"/>
      <c r="CY28" s="597"/>
      <c r="CZ28" s="629">
        <v>6.1</v>
      </c>
      <c r="DA28" s="630"/>
      <c r="DB28" s="630"/>
      <c r="DC28" s="631"/>
      <c r="DD28" s="604">
        <v>170325</v>
      </c>
      <c r="DE28" s="596"/>
      <c r="DF28" s="596"/>
      <c r="DG28" s="596"/>
      <c r="DH28" s="596"/>
      <c r="DI28" s="596"/>
      <c r="DJ28" s="596"/>
      <c r="DK28" s="597"/>
      <c r="DL28" s="604">
        <v>170325</v>
      </c>
      <c r="DM28" s="596"/>
      <c r="DN28" s="596"/>
      <c r="DO28" s="596"/>
      <c r="DP28" s="596"/>
      <c r="DQ28" s="596"/>
      <c r="DR28" s="596"/>
      <c r="DS28" s="596"/>
      <c r="DT28" s="596"/>
      <c r="DU28" s="596"/>
      <c r="DV28" s="597"/>
      <c r="DW28" s="600">
        <v>10.1</v>
      </c>
      <c r="DX28" s="625"/>
      <c r="DY28" s="625"/>
      <c r="DZ28" s="625"/>
      <c r="EA28" s="625"/>
      <c r="EB28" s="625"/>
      <c r="EC28" s="626"/>
    </row>
    <row r="29" spans="2:133" ht="11.25" customHeight="1" x14ac:dyDescent="0.25">
      <c r="B29" s="592" t="s">
        <v>286</v>
      </c>
      <c r="C29" s="593"/>
      <c r="D29" s="593"/>
      <c r="E29" s="593"/>
      <c r="F29" s="593"/>
      <c r="G29" s="593"/>
      <c r="H29" s="593"/>
      <c r="I29" s="593"/>
      <c r="J29" s="593"/>
      <c r="K29" s="593"/>
      <c r="L29" s="593"/>
      <c r="M29" s="593"/>
      <c r="N29" s="593"/>
      <c r="O29" s="593"/>
      <c r="P29" s="593"/>
      <c r="Q29" s="594"/>
      <c r="R29" s="595">
        <v>3775</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170325</v>
      </c>
      <c r="CS29" s="627"/>
      <c r="CT29" s="627"/>
      <c r="CU29" s="627"/>
      <c r="CV29" s="627"/>
      <c r="CW29" s="627"/>
      <c r="CX29" s="627"/>
      <c r="CY29" s="628"/>
      <c r="CZ29" s="629">
        <v>6.1</v>
      </c>
      <c r="DA29" s="630"/>
      <c r="DB29" s="630"/>
      <c r="DC29" s="631"/>
      <c r="DD29" s="604">
        <v>170325</v>
      </c>
      <c r="DE29" s="627"/>
      <c r="DF29" s="627"/>
      <c r="DG29" s="627"/>
      <c r="DH29" s="627"/>
      <c r="DI29" s="627"/>
      <c r="DJ29" s="627"/>
      <c r="DK29" s="628"/>
      <c r="DL29" s="604">
        <v>170325</v>
      </c>
      <c r="DM29" s="627"/>
      <c r="DN29" s="627"/>
      <c r="DO29" s="627"/>
      <c r="DP29" s="627"/>
      <c r="DQ29" s="627"/>
      <c r="DR29" s="627"/>
      <c r="DS29" s="627"/>
      <c r="DT29" s="627"/>
      <c r="DU29" s="627"/>
      <c r="DV29" s="628"/>
      <c r="DW29" s="600">
        <v>10.1</v>
      </c>
      <c r="DX29" s="625"/>
      <c r="DY29" s="625"/>
      <c r="DZ29" s="625"/>
      <c r="EA29" s="625"/>
      <c r="EB29" s="625"/>
      <c r="EC29" s="626"/>
    </row>
    <row r="30" spans="2:133" ht="11.25" customHeight="1" x14ac:dyDescent="0.25">
      <c r="B30" s="592" t="s">
        <v>290</v>
      </c>
      <c r="C30" s="593"/>
      <c r="D30" s="593"/>
      <c r="E30" s="593"/>
      <c r="F30" s="593"/>
      <c r="G30" s="593"/>
      <c r="H30" s="593"/>
      <c r="I30" s="593"/>
      <c r="J30" s="593"/>
      <c r="K30" s="593"/>
      <c r="L30" s="593"/>
      <c r="M30" s="593"/>
      <c r="N30" s="593"/>
      <c r="O30" s="593"/>
      <c r="P30" s="593"/>
      <c r="Q30" s="594"/>
      <c r="R30" s="595">
        <v>99100</v>
      </c>
      <c r="S30" s="596"/>
      <c r="T30" s="596"/>
      <c r="U30" s="596"/>
      <c r="V30" s="596"/>
      <c r="W30" s="596"/>
      <c r="X30" s="596"/>
      <c r="Y30" s="597"/>
      <c r="Z30" s="598">
        <v>3.1</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99.5</v>
      </c>
      <c r="BH30" s="654"/>
      <c r="BI30" s="654"/>
      <c r="BJ30" s="654"/>
      <c r="BK30" s="654"/>
      <c r="BL30" s="654"/>
      <c r="BM30" s="590">
        <v>97.7</v>
      </c>
      <c r="BN30" s="654"/>
      <c r="BO30" s="654"/>
      <c r="BP30" s="654"/>
      <c r="BQ30" s="655"/>
      <c r="BR30" s="653">
        <v>99.5</v>
      </c>
      <c r="BS30" s="654"/>
      <c r="BT30" s="654"/>
      <c r="BU30" s="654"/>
      <c r="BV30" s="654"/>
      <c r="BW30" s="654"/>
      <c r="BX30" s="590">
        <v>97.9</v>
      </c>
      <c r="BY30" s="654"/>
      <c r="BZ30" s="654"/>
      <c r="CA30" s="654"/>
      <c r="CB30" s="655"/>
      <c r="CD30" s="658"/>
      <c r="CE30" s="659"/>
      <c r="CF30" s="609" t="s">
        <v>293</v>
      </c>
      <c r="CG30" s="610"/>
      <c r="CH30" s="610"/>
      <c r="CI30" s="610"/>
      <c r="CJ30" s="610"/>
      <c r="CK30" s="610"/>
      <c r="CL30" s="610"/>
      <c r="CM30" s="610"/>
      <c r="CN30" s="610"/>
      <c r="CO30" s="610"/>
      <c r="CP30" s="610"/>
      <c r="CQ30" s="611"/>
      <c r="CR30" s="595">
        <v>157180</v>
      </c>
      <c r="CS30" s="596"/>
      <c r="CT30" s="596"/>
      <c r="CU30" s="596"/>
      <c r="CV30" s="596"/>
      <c r="CW30" s="596"/>
      <c r="CX30" s="596"/>
      <c r="CY30" s="597"/>
      <c r="CZ30" s="629">
        <v>5.6</v>
      </c>
      <c r="DA30" s="630"/>
      <c r="DB30" s="630"/>
      <c r="DC30" s="631"/>
      <c r="DD30" s="604">
        <v>157180</v>
      </c>
      <c r="DE30" s="596"/>
      <c r="DF30" s="596"/>
      <c r="DG30" s="596"/>
      <c r="DH30" s="596"/>
      <c r="DI30" s="596"/>
      <c r="DJ30" s="596"/>
      <c r="DK30" s="597"/>
      <c r="DL30" s="604">
        <v>157180</v>
      </c>
      <c r="DM30" s="596"/>
      <c r="DN30" s="596"/>
      <c r="DO30" s="596"/>
      <c r="DP30" s="596"/>
      <c r="DQ30" s="596"/>
      <c r="DR30" s="596"/>
      <c r="DS30" s="596"/>
      <c r="DT30" s="596"/>
      <c r="DU30" s="596"/>
      <c r="DV30" s="597"/>
      <c r="DW30" s="600">
        <v>9.3000000000000007</v>
      </c>
      <c r="DX30" s="625"/>
      <c r="DY30" s="625"/>
      <c r="DZ30" s="625"/>
      <c r="EA30" s="625"/>
      <c r="EB30" s="625"/>
      <c r="EC30" s="626"/>
    </row>
    <row r="31" spans="2:133" ht="11.25" customHeight="1" x14ac:dyDescent="0.25">
      <c r="B31" s="592" t="s">
        <v>294</v>
      </c>
      <c r="C31" s="593"/>
      <c r="D31" s="593"/>
      <c r="E31" s="593"/>
      <c r="F31" s="593"/>
      <c r="G31" s="593"/>
      <c r="H31" s="593"/>
      <c r="I31" s="593"/>
      <c r="J31" s="593"/>
      <c r="K31" s="593"/>
      <c r="L31" s="593"/>
      <c r="M31" s="593"/>
      <c r="N31" s="593"/>
      <c r="O31" s="593"/>
      <c r="P31" s="593"/>
      <c r="Q31" s="594"/>
      <c r="R31" s="595">
        <v>320178</v>
      </c>
      <c r="S31" s="596"/>
      <c r="T31" s="596"/>
      <c r="U31" s="596"/>
      <c r="V31" s="596"/>
      <c r="W31" s="596"/>
      <c r="X31" s="596"/>
      <c r="Y31" s="597"/>
      <c r="Z31" s="598">
        <v>10.1</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98.7</v>
      </c>
      <c r="BH31" s="627"/>
      <c r="BI31" s="627"/>
      <c r="BJ31" s="627"/>
      <c r="BK31" s="627"/>
      <c r="BL31" s="627"/>
      <c r="BM31" s="601">
        <v>93.4</v>
      </c>
      <c r="BN31" s="651"/>
      <c r="BO31" s="651"/>
      <c r="BP31" s="651"/>
      <c r="BQ31" s="652"/>
      <c r="BR31" s="650">
        <v>99</v>
      </c>
      <c r="BS31" s="627"/>
      <c r="BT31" s="627"/>
      <c r="BU31" s="627"/>
      <c r="BV31" s="627"/>
      <c r="BW31" s="627"/>
      <c r="BX31" s="601">
        <v>94.2</v>
      </c>
      <c r="BY31" s="651"/>
      <c r="BZ31" s="651"/>
      <c r="CA31" s="651"/>
      <c r="CB31" s="652"/>
      <c r="CD31" s="658"/>
      <c r="CE31" s="659"/>
      <c r="CF31" s="609" t="s">
        <v>297</v>
      </c>
      <c r="CG31" s="610"/>
      <c r="CH31" s="610"/>
      <c r="CI31" s="610"/>
      <c r="CJ31" s="610"/>
      <c r="CK31" s="610"/>
      <c r="CL31" s="610"/>
      <c r="CM31" s="610"/>
      <c r="CN31" s="610"/>
      <c r="CO31" s="610"/>
      <c r="CP31" s="610"/>
      <c r="CQ31" s="611"/>
      <c r="CR31" s="595">
        <v>13145</v>
      </c>
      <c r="CS31" s="627"/>
      <c r="CT31" s="627"/>
      <c r="CU31" s="627"/>
      <c r="CV31" s="627"/>
      <c r="CW31" s="627"/>
      <c r="CX31" s="627"/>
      <c r="CY31" s="628"/>
      <c r="CZ31" s="629">
        <v>0.5</v>
      </c>
      <c r="DA31" s="630"/>
      <c r="DB31" s="630"/>
      <c r="DC31" s="631"/>
      <c r="DD31" s="604">
        <v>13145</v>
      </c>
      <c r="DE31" s="627"/>
      <c r="DF31" s="627"/>
      <c r="DG31" s="627"/>
      <c r="DH31" s="627"/>
      <c r="DI31" s="627"/>
      <c r="DJ31" s="627"/>
      <c r="DK31" s="628"/>
      <c r="DL31" s="604">
        <v>13145</v>
      </c>
      <c r="DM31" s="627"/>
      <c r="DN31" s="627"/>
      <c r="DO31" s="627"/>
      <c r="DP31" s="627"/>
      <c r="DQ31" s="627"/>
      <c r="DR31" s="627"/>
      <c r="DS31" s="627"/>
      <c r="DT31" s="627"/>
      <c r="DU31" s="627"/>
      <c r="DV31" s="628"/>
      <c r="DW31" s="600">
        <v>0.8</v>
      </c>
      <c r="DX31" s="625"/>
      <c r="DY31" s="625"/>
      <c r="DZ31" s="625"/>
      <c r="EA31" s="625"/>
      <c r="EB31" s="625"/>
      <c r="EC31" s="626"/>
    </row>
    <row r="32" spans="2:133" ht="11.25" customHeight="1" x14ac:dyDescent="0.25">
      <c r="B32" s="592" t="s">
        <v>298</v>
      </c>
      <c r="C32" s="593"/>
      <c r="D32" s="593"/>
      <c r="E32" s="593"/>
      <c r="F32" s="593"/>
      <c r="G32" s="593"/>
      <c r="H32" s="593"/>
      <c r="I32" s="593"/>
      <c r="J32" s="593"/>
      <c r="K32" s="593"/>
      <c r="L32" s="593"/>
      <c r="M32" s="593"/>
      <c r="N32" s="593"/>
      <c r="O32" s="593"/>
      <c r="P32" s="593"/>
      <c r="Q32" s="594"/>
      <c r="R32" s="595">
        <v>78367</v>
      </c>
      <c r="S32" s="596"/>
      <c r="T32" s="596"/>
      <c r="U32" s="596"/>
      <c r="V32" s="596"/>
      <c r="W32" s="596"/>
      <c r="X32" s="596"/>
      <c r="Y32" s="597"/>
      <c r="Z32" s="598">
        <v>2.5</v>
      </c>
      <c r="AA32" s="598"/>
      <c r="AB32" s="598"/>
      <c r="AC32" s="598"/>
      <c r="AD32" s="599">
        <v>6258</v>
      </c>
      <c r="AE32" s="599"/>
      <c r="AF32" s="599"/>
      <c r="AG32" s="599"/>
      <c r="AH32" s="599"/>
      <c r="AI32" s="599"/>
      <c r="AJ32" s="599"/>
      <c r="AK32" s="599"/>
      <c r="AL32" s="600">
        <v>0.4</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98.7</v>
      </c>
      <c r="BH32" s="663"/>
      <c r="BI32" s="663"/>
      <c r="BJ32" s="663"/>
      <c r="BK32" s="663"/>
      <c r="BL32" s="663"/>
      <c r="BM32" s="664">
        <v>94.8</v>
      </c>
      <c r="BN32" s="663"/>
      <c r="BO32" s="663"/>
      <c r="BP32" s="663"/>
      <c r="BQ32" s="665"/>
      <c r="BR32" s="662">
        <v>98.7</v>
      </c>
      <c r="BS32" s="663"/>
      <c r="BT32" s="663"/>
      <c r="BU32" s="663"/>
      <c r="BV32" s="663"/>
      <c r="BW32" s="663"/>
      <c r="BX32" s="664">
        <v>95.1</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x14ac:dyDescent="0.25">
      <c r="B33" s="592" t="s">
        <v>301</v>
      </c>
      <c r="C33" s="593"/>
      <c r="D33" s="593"/>
      <c r="E33" s="593"/>
      <c r="F33" s="593"/>
      <c r="G33" s="593"/>
      <c r="H33" s="593"/>
      <c r="I33" s="593"/>
      <c r="J33" s="593"/>
      <c r="K33" s="593"/>
      <c r="L33" s="593"/>
      <c r="M33" s="593"/>
      <c r="N33" s="593"/>
      <c r="O33" s="593"/>
      <c r="P33" s="593"/>
      <c r="Q33" s="594"/>
      <c r="R33" s="595">
        <v>411600</v>
      </c>
      <c r="S33" s="596"/>
      <c r="T33" s="596"/>
      <c r="U33" s="596"/>
      <c r="V33" s="596"/>
      <c r="W33" s="596"/>
      <c r="X33" s="596"/>
      <c r="Y33" s="597"/>
      <c r="Z33" s="598">
        <v>13</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1564317</v>
      </c>
      <c r="CS33" s="627"/>
      <c r="CT33" s="627"/>
      <c r="CU33" s="627"/>
      <c r="CV33" s="627"/>
      <c r="CW33" s="627"/>
      <c r="CX33" s="627"/>
      <c r="CY33" s="628"/>
      <c r="CZ33" s="629">
        <v>55.6</v>
      </c>
      <c r="DA33" s="630"/>
      <c r="DB33" s="630"/>
      <c r="DC33" s="631"/>
      <c r="DD33" s="604">
        <v>1174390</v>
      </c>
      <c r="DE33" s="627"/>
      <c r="DF33" s="627"/>
      <c r="DG33" s="627"/>
      <c r="DH33" s="627"/>
      <c r="DI33" s="627"/>
      <c r="DJ33" s="627"/>
      <c r="DK33" s="628"/>
      <c r="DL33" s="604">
        <v>742011</v>
      </c>
      <c r="DM33" s="627"/>
      <c r="DN33" s="627"/>
      <c r="DO33" s="627"/>
      <c r="DP33" s="627"/>
      <c r="DQ33" s="627"/>
      <c r="DR33" s="627"/>
      <c r="DS33" s="627"/>
      <c r="DT33" s="627"/>
      <c r="DU33" s="627"/>
      <c r="DV33" s="628"/>
      <c r="DW33" s="600">
        <v>44.1</v>
      </c>
      <c r="DX33" s="625"/>
      <c r="DY33" s="625"/>
      <c r="DZ33" s="625"/>
      <c r="EA33" s="625"/>
      <c r="EB33" s="625"/>
      <c r="EC33" s="626"/>
    </row>
    <row r="34" spans="2:133" ht="11.25" customHeight="1" x14ac:dyDescent="0.2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632289</v>
      </c>
      <c r="CS34" s="596"/>
      <c r="CT34" s="596"/>
      <c r="CU34" s="596"/>
      <c r="CV34" s="596"/>
      <c r="CW34" s="596"/>
      <c r="CX34" s="596"/>
      <c r="CY34" s="597"/>
      <c r="CZ34" s="629">
        <v>22.5</v>
      </c>
      <c r="DA34" s="630"/>
      <c r="DB34" s="630"/>
      <c r="DC34" s="631"/>
      <c r="DD34" s="604">
        <v>498205</v>
      </c>
      <c r="DE34" s="596"/>
      <c r="DF34" s="596"/>
      <c r="DG34" s="596"/>
      <c r="DH34" s="596"/>
      <c r="DI34" s="596"/>
      <c r="DJ34" s="596"/>
      <c r="DK34" s="597"/>
      <c r="DL34" s="604">
        <v>306863</v>
      </c>
      <c r="DM34" s="596"/>
      <c r="DN34" s="596"/>
      <c r="DO34" s="596"/>
      <c r="DP34" s="596"/>
      <c r="DQ34" s="596"/>
      <c r="DR34" s="596"/>
      <c r="DS34" s="596"/>
      <c r="DT34" s="596"/>
      <c r="DU34" s="596"/>
      <c r="DV34" s="597"/>
      <c r="DW34" s="600">
        <v>18.3</v>
      </c>
      <c r="DX34" s="625"/>
      <c r="DY34" s="625"/>
      <c r="DZ34" s="625"/>
      <c r="EA34" s="625"/>
      <c r="EB34" s="625"/>
      <c r="EC34" s="626"/>
    </row>
    <row r="35" spans="2:133" ht="11.25" customHeight="1" x14ac:dyDescent="0.25">
      <c r="B35" s="592" t="s">
        <v>307</v>
      </c>
      <c r="C35" s="593"/>
      <c r="D35" s="593"/>
      <c r="E35" s="593"/>
      <c r="F35" s="593"/>
      <c r="G35" s="593"/>
      <c r="H35" s="593"/>
      <c r="I35" s="593"/>
      <c r="J35" s="593"/>
      <c r="K35" s="593"/>
      <c r="L35" s="593"/>
      <c r="M35" s="593"/>
      <c r="N35" s="593"/>
      <c r="O35" s="593"/>
      <c r="P35" s="593"/>
      <c r="Q35" s="594"/>
      <c r="R35" s="595">
        <v>50900</v>
      </c>
      <c r="S35" s="596"/>
      <c r="T35" s="596"/>
      <c r="U35" s="596"/>
      <c r="V35" s="596"/>
      <c r="W35" s="596"/>
      <c r="X35" s="596"/>
      <c r="Y35" s="597"/>
      <c r="Z35" s="598">
        <v>1.6</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319698</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64571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3939</v>
      </c>
      <c r="CS35" s="627"/>
      <c r="CT35" s="627"/>
      <c r="CU35" s="627"/>
      <c r="CV35" s="627"/>
      <c r="CW35" s="627"/>
      <c r="CX35" s="627"/>
      <c r="CY35" s="628"/>
      <c r="CZ35" s="629">
        <v>0.1</v>
      </c>
      <c r="DA35" s="630"/>
      <c r="DB35" s="630"/>
      <c r="DC35" s="631"/>
      <c r="DD35" s="604">
        <v>3939</v>
      </c>
      <c r="DE35" s="627"/>
      <c r="DF35" s="627"/>
      <c r="DG35" s="627"/>
      <c r="DH35" s="627"/>
      <c r="DI35" s="627"/>
      <c r="DJ35" s="627"/>
      <c r="DK35" s="628"/>
      <c r="DL35" s="604">
        <v>2546</v>
      </c>
      <c r="DM35" s="627"/>
      <c r="DN35" s="627"/>
      <c r="DO35" s="627"/>
      <c r="DP35" s="627"/>
      <c r="DQ35" s="627"/>
      <c r="DR35" s="627"/>
      <c r="DS35" s="627"/>
      <c r="DT35" s="627"/>
      <c r="DU35" s="627"/>
      <c r="DV35" s="628"/>
      <c r="DW35" s="600">
        <v>0.2</v>
      </c>
      <c r="DX35" s="625"/>
      <c r="DY35" s="625"/>
      <c r="DZ35" s="625"/>
      <c r="EA35" s="625"/>
      <c r="EB35" s="625"/>
      <c r="EC35" s="626"/>
    </row>
    <row r="36" spans="2:133" ht="11.25" customHeight="1" x14ac:dyDescent="0.25">
      <c r="B36" s="638" t="s">
        <v>311</v>
      </c>
      <c r="C36" s="639"/>
      <c r="D36" s="639"/>
      <c r="E36" s="639"/>
      <c r="F36" s="639"/>
      <c r="G36" s="639"/>
      <c r="H36" s="639"/>
      <c r="I36" s="639"/>
      <c r="J36" s="639"/>
      <c r="K36" s="639"/>
      <c r="L36" s="639"/>
      <c r="M36" s="639"/>
      <c r="N36" s="639"/>
      <c r="O36" s="639"/>
      <c r="P36" s="639"/>
      <c r="Q36" s="640"/>
      <c r="R36" s="667">
        <v>3173084</v>
      </c>
      <c r="S36" s="668"/>
      <c r="T36" s="668"/>
      <c r="U36" s="668"/>
      <c r="V36" s="668"/>
      <c r="W36" s="668"/>
      <c r="X36" s="668"/>
      <c r="Y36" s="669"/>
      <c r="Z36" s="670">
        <v>100</v>
      </c>
      <c r="AA36" s="670"/>
      <c r="AB36" s="670"/>
      <c r="AC36" s="670"/>
      <c r="AD36" s="671">
        <v>1630480</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83651</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60862</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635258</v>
      </c>
      <c r="CS36" s="596"/>
      <c r="CT36" s="596"/>
      <c r="CU36" s="596"/>
      <c r="CV36" s="596"/>
      <c r="CW36" s="596"/>
      <c r="CX36" s="596"/>
      <c r="CY36" s="597"/>
      <c r="CZ36" s="629">
        <v>22.6</v>
      </c>
      <c r="DA36" s="630"/>
      <c r="DB36" s="630"/>
      <c r="DC36" s="631"/>
      <c r="DD36" s="604">
        <v>449051</v>
      </c>
      <c r="DE36" s="596"/>
      <c r="DF36" s="596"/>
      <c r="DG36" s="596"/>
      <c r="DH36" s="596"/>
      <c r="DI36" s="596"/>
      <c r="DJ36" s="596"/>
      <c r="DK36" s="597"/>
      <c r="DL36" s="604">
        <v>286975</v>
      </c>
      <c r="DM36" s="596"/>
      <c r="DN36" s="596"/>
      <c r="DO36" s="596"/>
      <c r="DP36" s="596"/>
      <c r="DQ36" s="596"/>
      <c r="DR36" s="596"/>
      <c r="DS36" s="596"/>
      <c r="DT36" s="596"/>
      <c r="DU36" s="596"/>
      <c r="DV36" s="597"/>
      <c r="DW36" s="600">
        <v>17.100000000000001</v>
      </c>
      <c r="DX36" s="625"/>
      <c r="DY36" s="625"/>
      <c r="DZ36" s="625"/>
      <c r="EA36" s="625"/>
      <c r="EB36" s="625"/>
      <c r="EC36" s="626"/>
    </row>
    <row r="37" spans="2:133" ht="11.25" customHeight="1" x14ac:dyDescent="0.25">
      <c r="AQ37" s="674" t="s">
        <v>315</v>
      </c>
      <c r="AR37" s="675"/>
      <c r="AS37" s="675"/>
      <c r="AT37" s="675"/>
      <c r="AU37" s="675"/>
      <c r="AV37" s="675"/>
      <c r="AW37" s="675"/>
      <c r="AX37" s="675"/>
      <c r="AY37" s="676"/>
      <c r="AZ37" s="595">
        <v>82841</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307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187185</v>
      </c>
      <c r="CS37" s="627"/>
      <c r="CT37" s="627"/>
      <c r="CU37" s="627"/>
      <c r="CV37" s="627"/>
      <c r="CW37" s="627"/>
      <c r="CX37" s="627"/>
      <c r="CY37" s="628"/>
      <c r="CZ37" s="629">
        <v>6.6</v>
      </c>
      <c r="DA37" s="630"/>
      <c r="DB37" s="630"/>
      <c r="DC37" s="631"/>
      <c r="DD37" s="604">
        <v>185360</v>
      </c>
      <c r="DE37" s="627"/>
      <c r="DF37" s="627"/>
      <c r="DG37" s="627"/>
      <c r="DH37" s="627"/>
      <c r="DI37" s="627"/>
      <c r="DJ37" s="627"/>
      <c r="DK37" s="628"/>
      <c r="DL37" s="604">
        <v>167223</v>
      </c>
      <c r="DM37" s="627"/>
      <c r="DN37" s="627"/>
      <c r="DO37" s="627"/>
      <c r="DP37" s="627"/>
      <c r="DQ37" s="627"/>
      <c r="DR37" s="627"/>
      <c r="DS37" s="627"/>
      <c r="DT37" s="627"/>
      <c r="DU37" s="627"/>
      <c r="DV37" s="628"/>
      <c r="DW37" s="600">
        <v>9.9</v>
      </c>
      <c r="DX37" s="625"/>
      <c r="DY37" s="625"/>
      <c r="DZ37" s="625"/>
      <c r="EA37" s="625"/>
      <c r="EB37" s="625"/>
      <c r="EC37" s="626"/>
    </row>
    <row r="38" spans="2:133" ht="11.25" customHeight="1" x14ac:dyDescent="0.25">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470</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236857</v>
      </c>
      <c r="CS38" s="596"/>
      <c r="CT38" s="596"/>
      <c r="CU38" s="596"/>
      <c r="CV38" s="596"/>
      <c r="CW38" s="596"/>
      <c r="CX38" s="596"/>
      <c r="CY38" s="597"/>
      <c r="CZ38" s="629">
        <v>8.4</v>
      </c>
      <c r="DA38" s="630"/>
      <c r="DB38" s="630"/>
      <c r="DC38" s="631"/>
      <c r="DD38" s="604">
        <v>215079</v>
      </c>
      <c r="DE38" s="596"/>
      <c r="DF38" s="596"/>
      <c r="DG38" s="596"/>
      <c r="DH38" s="596"/>
      <c r="DI38" s="596"/>
      <c r="DJ38" s="596"/>
      <c r="DK38" s="597"/>
      <c r="DL38" s="604">
        <v>145627</v>
      </c>
      <c r="DM38" s="596"/>
      <c r="DN38" s="596"/>
      <c r="DO38" s="596"/>
      <c r="DP38" s="596"/>
      <c r="DQ38" s="596"/>
      <c r="DR38" s="596"/>
      <c r="DS38" s="596"/>
      <c r="DT38" s="596"/>
      <c r="DU38" s="596"/>
      <c r="DV38" s="597"/>
      <c r="DW38" s="600">
        <v>8.6999999999999993</v>
      </c>
      <c r="DX38" s="625"/>
      <c r="DY38" s="625"/>
      <c r="DZ38" s="625"/>
      <c r="EA38" s="625"/>
      <c r="EB38" s="625"/>
      <c r="EC38" s="626"/>
    </row>
    <row r="39" spans="2:133" ht="11.25" customHeight="1" x14ac:dyDescent="0.25">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77</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47048</v>
      </c>
      <c r="CS39" s="627"/>
      <c r="CT39" s="627"/>
      <c r="CU39" s="627"/>
      <c r="CV39" s="627"/>
      <c r="CW39" s="627"/>
      <c r="CX39" s="627"/>
      <c r="CY39" s="628"/>
      <c r="CZ39" s="629">
        <v>1.7</v>
      </c>
      <c r="DA39" s="630"/>
      <c r="DB39" s="630"/>
      <c r="DC39" s="631"/>
      <c r="DD39" s="604" t="s">
        <v>319</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5"/>
      <c r="DY39" s="625"/>
      <c r="DZ39" s="625"/>
      <c r="EA39" s="625"/>
      <c r="EB39" s="625"/>
      <c r="EC39" s="626"/>
    </row>
    <row r="40" spans="2:133" ht="11.25" customHeight="1" x14ac:dyDescent="0.2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52749</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124</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8926</v>
      </c>
      <c r="CS40" s="596"/>
      <c r="CT40" s="596"/>
      <c r="CU40" s="596"/>
      <c r="CV40" s="596"/>
      <c r="CW40" s="596"/>
      <c r="CX40" s="596"/>
      <c r="CY40" s="597"/>
      <c r="CZ40" s="629">
        <v>0.3</v>
      </c>
      <c r="DA40" s="630"/>
      <c r="DB40" s="630"/>
      <c r="DC40" s="631"/>
      <c r="DD40" s="604">
        <v>8116</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5"/>
      <c r="DY40" s="625"/>
      <c r="DZ40" s="625"/>
      <c r="EA40" s="625"/>
      <c r="EB40" s="625"/>
      <c r="EC40" s="626"/>
    </row>
    <row r="41" spans="2:133" ht="11.25" customHeight="1" x14ac:dyDescent="0.2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100457</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314</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2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530280</v>
      </c>
      <c r="CS42" s="596"/>
      <c r="CT42" s="596"/>
      <c r="CU42" s="596"/>
      <c r="CV42" s="596"/>
      <c r="CW42" s="596"/>
      <c r="CX42" s="596"/>
      <c r="CY42" s="597"/>
      <c r="CZ42" s="629">
        <v>18.8</v>
      </c>
      <c r="DA42" s="678"/>
      <c r="DB42" s="678"/>
      <c r="DC42" s="679"/>
      <c r="DD42" s="604">
        <v>89989</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2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23406</v>
      </c>
      <c r="CS43" s="627"/>
      <c r="CT43" s="627"/>
      <c r="CU43" s="627"/>
      <c r="CV43" s="627"/>
      <c r="CW43" s="627"/>
      <c r="CX43" s="627"/>
      <c r="CY43" s="628"/>
      <c r="CZ43" s="629">
        <v>0.8</v>
      </c>
      <c r="DA43" s="630"/>
      <c r="DB43" s="630"/>
      <c r="DC43" s="631"/>
      <c r="DD43" s="604">
        <v>23406</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25">
      <c r="B44" s="194" t="s">
        <v>337</v>
      </c>
      <c r="CD44" s="701" t="s">
        <v>289</v>
      </c>
      <c r="CE44" s="702"/>
      <c r="CF44" s="592" t="s">
        <v>338</v>
      </c>
      <c r="CG44" s="593"/>
      <c r="CH44" s="593"/>
      <c r="CI44" s="593"/>
      <c r="CJ44" s="593"/>
      <c r="CK44" s="593"/>
      <c r="CL44" s="593"/>
      <c r="CM44" s="593"/>
      <c r="CN44" s="593"/>
      <c r="CO44" s="593"/>
      <c r="CP44" s="593"/>
      <c r="CQ44" s="594"/>
      <c r="CR44" s="595">
        <v>520717</v>
      </c>
      <c r="CS44" s="596"/>
      <c r="CT44" s="596"/>
      <c r="CU44" s="596"/>
      <c r="CV44" s="596"/>
      <c r="CW44" s="596"/>
      <c r="CX44" s="596"/>
      <c r="CY44" s="597"/>
      <c r="CZ44" s="629">
        <v>18.5</v>
      </c>
      <c r="DA44" s="678"/>
      <c r="DB44" s="678"/>
      <c r="DC44" s="679"/>
      <c r="DD44" s="604">
        <v>80426</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25">
      <c r="CD45" s="703"/>
      <c r="CE45" s="704"/>
      <c r="CF45" s="592" t="s">
        <v>339</v>
      </c>
      <c r="CG45" s="593"/>
      <c r="CH45" s="593"/>
      <c r="CI45" s="593"/>
      <c r="CJ45" s="593"/>
      <c r="CK45" s="593"/>
      <c r="CL45" s="593"/>
      <c r="CM45" s="593"/>
      <c r="CN45" s="593"/>
      <c r="CO45" s="593"/>
      <c r="CP45" s="593"/>
      <c r="CQ45" s="594"/>
      <c r="CR45" s="595">
        <v>191799</v>
      </c>
      <c r="CS45" s="627"/>
      <c r="CT45" s="627"/>
      <c r="CU45" s="627"/>
      <c r="CV45" s="627"/>
      <c r="CW45" s="627"/>
      <c r="CX45" s="627"/>
      <c r="CY45" s="628"/>
      <c r="CZ45" s="629">
        <v>6.8</v>
      </c>
      <c r="DA45" s="630"/>
      <c r="DB45" s="630"/>
      <c r="DC45" s="631"/>
      <c r="DD45" s="604">
        <v>12709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25">
      <c r="CD46" s="703"/>
      <c r="CE46" s="704"/>
      <c r="CF46" s="592" t="s">
        <v>340</v>
      </c>
      <c r="CG46" s="593"/>
      <c r="CH46" s="593"/>
      <c r="CI46" s="593"/>
      <c r="CJ46" s="593"/>
      <c r="CK46" s="593"/>
      <c r="CL46" s="593"/>
      <c r="CM46" s="593"/>
      <c r="CN46" s="593"/>
      <c r="CO46" s="593"/>
      <c r="CP46" s="593"/>
      <c r="CQ46" s="594"/>
      <c r="CR46" s="595">
        <v>328273</v>
      </c>
      <c r="CS46" s="596"/>
      <c r="CT46" s="596"/>
      <c r="CU46" s="596"/>
      <c r="CV46" s="596"/>
      <c r="CW46" s="596"/>
      <c r="CX46" s="596"/>
      <c r="CY46" s="597"/>
      <c r="CZ46" s="629">
        <v>11.7</v>
      </c>
      <c r="DA46" s="678"/>
      <c r="DB46" s="678"/>
      <c r="DC46" s="679"/>
      <c r="DD46" s="604">
        <v>67072</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25">
      <c r="CD47" s="703"/>
      <c r="CE47" s="704"/>
      <c r="CF47" s="592" t="s">
        <v>341</v>
      </c>
      <c r="CG47" s="593"/>
      <c r="CH47" s="593"/>
      <c r="CI47" s="593"/>
      <c r="CJ47" s="593"/>
      <c r="CK47" s="593"/>
      <c r="CL47" s="593"/>
      <c r="CM47" s="593"/>
      <c r="CN47" s="593"/>
      <c r="CO47" s="593"/>
      <c r="CP47" s="593"/>
      <c r="CQ47" s="594"/>
      <c r="CR47" s="595">
        <v>9563</v>
      </c>
      <c r="CS47" s="627"/>
      <c r="CT47" s="627"/>
      <c r="CU47" s="627"/>
      <c r="CV47" s="627"/>
      <c r="CW47" s="627"/>
      <c r="CX47" s="627"/>
      <c r="CY47" s="628"/>
      <c r="CZ47" s="629">
        <v>0.3</v>
      </c>
      <c r="DA47" s="630"/>
      <c r="DB47" s="630"/>
      <c r="DC47" s="631"/>
      <c r="DD47" s="604">
        <v>9563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ht="10.5" x14ac:dyDescent="0.2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25">
      <c r="CD49" s="638" t="s">
        <v>343</v>
      </c>
      <c r="CE49" s="639"/>
      <c r="CF49" s="639"/>
      <c r="CG49" s="639"/>
      <c r="CH49" s="639"/>
      <c r="CI49" s="639"/>
      <c r="CJ49" s="639"/>
      <c r="CK49" s="639"/>
      <c r="CL49" s="639"/>
      <c r="CM49" s="639"/>
      <c r="CN49" s="639"/>
      <c r="CO49" s="639"/>
      <c r="CP49" s="639"/>
      <c r="CQ49" s="640"/>
      <c r="CR49" s="667">
        <v>2814984</v>
      </c>
      <c r="CS49" s="663"/>
      <c r="CT49" s="663"/>
      <c r="CU49" s="663"/>
      <c r="CV49" s="663"/>
      <c r="CW49" s="663"/>
      <c r="CX49" s="663"/>
      <c r="CY49" s="690"/>
      <c r="CZ49" s="691">
        <v>100</v>
      </c>
      <c r="DA49" s="692"/>
      <c r="DB49" s="692"/>
      <c r="DC49" s="693"/>
      <c r="DD49" s="694">
        <v>1894595</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t="10.5" hidden="1" x14ac:dyDescent="0.25"/>
    <row r="51" spans="82:133" ht="10.5" hidden="1" x14ac:dyDescent="0.2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2.75" zeroHeight="1" x14ac:dyDescent="0.25"/>
  <cols>
    <col min="1" max="130" width="2.796875" style="242" customWidth="1"/>
    <col min="131" max="131" width="1.6640625" style="242" customWidth="1"/>
    <col min="132" max="16384" width="9" style="242" hidden="1"/>
  </cols>
  <sheetData>
    <row r="1" spans="1:131" s="200" customFormat="1" ht="11.25" customHeight="1" thickBot="1" x14ac:dyDescent="0.3">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3">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2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3">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3">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25">
      <c r="A7" s="211">
        <v>1</v>
      </c>
      <c r="B7" s="721" t="s">
        <v>366</v>
      </c>
      <c r="C7" s="722"/>
      <c r="D7" s="722"/>
      <c r="E7" s="722"/>
      <c r="F7" s="722"/>
      <c r="G7" s="722"/>
      <c r="H7" s="722"/>
      <c r="I7" s="722"/>
      <c r="J7" s="722"/>
      <c r="K7" s="722"/>
      <c r="L7" s="722"/>
      <c r="M7" s="722"/>
      <c r="N7" s="722"/>
      <c r="O7" s="722"/>
      <c r="P7" s="723"/>
      <c r="Q7" s="724">
        <v>3120</v>
      </c>
      <c r="R7" s="725"/>
      <c r="S7" s="725"/>
      <c r="T7" s="725"/>
      <c r="U7" s="725"/>
      <c r="V7" s="725">
        <v>2763</v>
      </c>
      <c r="W7" s="725"/>
      <c r="X7" s="725"/>
      <c r="Y7" s="725"/>
      <c r="Z7" s="725"/>
      <c r="AA7" s="725">
        <v>357</v>
      </c>
      <c r="AB7" s="725"/>
      <c r="AC7" s="725"/>
      <c r="AD7" s="725"/>
      <c r="AE7" s="726"/>
      <c r="AF7" s="727">
        <v>346</v>
      </c>
      <c r="AG7" s="728"/>
      <c r="AH7" s="728"/>
      <c r="AI7" s="728"/>
      <c r="AJ7" s="729"/>
      <c r="AK7" s="764" t="s">
        <v>548</v>
      </c>
      <c r="AL7" s="765"/>
      <c r="AM7" s="765"/>
      <c r="AN7" s="765"/>
      <c r="AO7" s="765"/>
      <c r="AP7" s="765">
        <v>2536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544</v>
      </c>
      <c r="BT7" s="769"/>
      <c r="BU7" s="769"/>
      <c r="BV7" s="769"/>
      <c r="BW7" s="769"/>
      <c r="BX7" s="769"/>
      <c r="BY7" s="769"/>
      <c r="BZ7" s="769"/>
      <c r="CA7" s="769"/>
      <c r="CB7" s="769"/>
      <c r="CC7" s="769"/>
      <c r="CD7" s="769"/>
      <c r="CE7" s="769"/>
      <c r="CF7" s="769"/>
      <c r="CG7" s="770"/>
      <c r="CH7" s="761">
        <v>51</v>
      </c>
      <c r="CI7" s="762"/>
      <c r="CJ7" s="762"/>
      <c r="CK7" s="762"/>
      <c r="CL7" s="763"/>
      <c r="CM7" s="761">
        <v>195</v>
      </c>
      <c r="CN7" s="762"/>
      <c r="CO7" s="762"/>
      <c r="CP7" s="762"/>
      <c r="CQ7" s="763"/>
      <c r="CR7" s="761">
        <v>5</v>
      </c>
      <c r="CS7" s="762"/>
      <c r="CT7" s="762"/>
      <c r="CU7" s="762"/>
      <c r="CV7" s="763"/>
      <c r="CW7" s="761">
        <v>0</v>
      </c>
      <c r="CX7" s="762"/>
      <c r="CY7" s="762"/>
      <c r="CZ7" s="762"/>
      <c r="DA7" s="763"/>
      <c r="DB7" s="761">
        <v>340</v>
      </c>
      <c r="DC7" s="762"/>
      <c r="DD7" s="762"/>
      <c r="DE7" s="762"/>
      <c r="DF7" s="763"/>
      <c r="DG7" s="761" t="s">
        <v>548</v>
      </c>
      <c r="DH7" s="762"/>
      <c r="DI7" s="762"/>
      <c r="DJ7" s="762"/>
      <c r="DK7" s="763"/>
      <c r="DL7" s="761" t="s">
        <v>550</v>
      </c>
      <c r="DM7" s="762"/>
      <c r="DN7" s="762"/>
      <c r="DO7" s="762"/>
      <c r="DP7" s="763"/>
      <c r="DQ7" s="761" t="s">
        <v>548</v>
      </c>
      <c r="DR7" s="762"/>
      <c r="DS7" s="762"/>
      <c r="DT7" s="762"/>
      <c r="DU7" s="763"/>
      <c r="DV7" s="742"/>
      <c r="DW7" s="743"/>
      <c r="DX7" s="743"/>
      <c r="DY7" s="743"/>
      <c r="DZ7" s="744"/>
      <c r="EA7" s="207"/>
    </row>
    <row r="8" spans="1:131" s="208" customFormat="1" ht="26.25" customHeight="1" x14ac:dyDescent="0.25">
      <c r="A8" s="214">
        <v>2</v>
      </c>
      <c r="B8" s="745" t="s">
        <v>367</v>
      </c>
      <c r="C8" s="746"/>
      <c r="D8" s="746"/>
      <c r="E8" s="746"/>
      <c r="F8" s="746"/>
      <c r="G8" s="746"/>
      <c r="H8" s="746"/>
      <c r="I8" s="746"/>
      <c r="J8" s="746"/>
      <c r="K8" s="746"/>
      <c r="L8" s="746"/>
      <c r="M8" s="746"/>
      <c r="N8" s="746"/>
      <c r="O8" s="746"/>
      <c r="P8" s="747"/>
      <c r="Q8" s="748">
        <v>10</v>
      </c>
      <c r="R8" s="749"/>
      <c r="S8" s="749"/>
      <c r="T8" s="749"/>
      <c r="U8" s="749"/>
      <c r="V8" s="749">
        <v>10</v>
      </c>
      <c r="W8" s="749"/>
      <c r="X8" s="749"/>
      <c r="Y8" s="749"/>
      <c r="Z8" s="749"/>
      <c r="AA8" s="749">
        <v>0</v>
      </c>
      <c r="AB8" s="749"/>
      <c r="AC8" s="749"/>
      <c r="AD8" s="749"/>
      <c r="AE8" s="750"/>
      <c r="AF8" s="751">
        <v>0</v>
      </c>
      <c r="AG8" s="752"/>
      <c r="AH8" s="752"/>
      <c r="AI8" s="752"/>
      <c r="AJ8" s="753"/>
      <c r="AK8" s="754">
        <v>7</v>
      </c>
      <c r="AL8" s="755"/>
      <c r="AM8" s="755"/>
      <c r="AN8" s="755"/>
      <c r="AO8" s="755"/>
      <c r="AP8" s="755" t="s">
        <v>548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545</v>
      </c>
      <c r="BT8" s="759"/>
      <c r="BU8" s="759"/>
      <c r="BV8" s="759"/>
      <c r="BW8" s="759"/>
      <c r="BX8" s="759"/>
      <c r="BY8" s="759"/>
      <c r="BZ8" s="759"/>
      <c r="CA8" s="759"/>
      <c r="CB8" s="759"/>
      <c r="CC8" s="759"/>
      <c r="CD8" s="759"/>
      <c r="CE8" s="759"/>
      <c r="CF8" s="759"/>
      <c r="CG8" s="760"/>
      <c r="CH8" s="771">
        <v>-8</v>
      </c>
      <c r="CI8" s="772"/>
      <c r="CJ8" s="772"/>
      <c r="CK8" s="772"/>
      <c r="CL8" s="773"/>
      <c r="CM8" s="771">
        <v>135</v>
      </c>
      <c r="CN8" s="772"/>
      <c r="CO8" s="772"/>
      <c r="CP8" s="772"/>
      <c r="CQ8" s="773"/>
      <c r="CR8" s="771">
        <v>100</v>
      </c>
      <c r="CS8" s="772"/>
      <c r="CT8" s="772"/>
      <c r="CU8" s="772"/>
      <c r="CV8" s="773"/>
      <c r="CW8" s="771">
        <v>21</v>
      </c>
      <c r="CX8" s="772"/>
      <c r="CY8" s="772"/>
      <c r="CZ8" s="772"/>
      <c r="DA8" s="773"/>
      <c r="DB8" s="771">
        <v>12</v>
      </c>
      <c r="DC8" s="772"/>
      <c r="DD8" s="772"/>
      <c r="DE8" s="772"/>
      <c r="DF8" s="773"/>
      <c r="DG8" s="771" t="s">
        <v>548</v>
      </c>
      <c r="DH8" s="772"/>
      <c r="DI8" s="772"/>
      <c r="DJ8" s="772"/>
      <c r="DK8" s="773"/>
      <c r="DL8" s="771" t="s">
        <v>550</v>
      </c>
      <c r="DM8" s="772"/>
      <c r="DN8" s="772"/>
      <c r="DO8" s="772"/>
      <c r="DP8" s="773"/>
      <c r="DQ8" s="771" t="s">
        <v>548</v>
      </c>
      <c r="DR8" s="772"/>
      <c r="DS8" s="772"/>
      <c r="DT8" s="772"/>
      <c r="DU8" s="773"/>
      <c r="DV8" s="774"/>
      <c r="DW8" s="775"/>
      <c r="DX8" s="775"/>
      <c r="DY8" s="775"/>
      <c r="DZ8" s="776"/>
      <c r="EA8" s="207"/>
    </row>
    <row r="9" spans="1:131" s="208" customFormat="1" ht="26.25" customHeight="1" x14ac:dyDescent="0.25">
      <c r="A9" s="214">
        <v>3</v>
      </c>
      <c r="B9" s="745" t="s">
        <v>368</v>
      </c>
      <c r="C9" s="746"/>
      <c r="D9" s="746"/>
      <c r="E9" s="746"/>
      <c r="F9" s="746"/>
      <c r="G9" s="746"/>
      <c r="H9" s="746"/>
      <c r="I9" s="746"/>
      <c r="J9" s="746"/>
      <c r="K9" s="746"/>
      <c r="L9" s="746"/>
      <c r="M9" s="746"/>
      <c r="N9" s="746"/>
      <c r="O9" s="746"/>
      <c r="P9" s="747"/>
      <c r="Q9" s="748">
        <v>39</v>
      </c>
      <c r="R9" s="749"/>
      <c r="S9" s="749"/>
      <c r="T9" s="749"/>
      <c r="U9" s="749"/>
      <c r="V9" s="749">
        <v>39</v>
      </c>
      <c r="W9" s="749"/>
      <c r="X9" s="749"/>
      <c r="Y9" s="749"/>
      <c r="Z9" s="749"/>
      <c r="AA9" s="749">
        <v>1</v>
      </c>
      <c r="AB9" s="749"/>
      <c r="AC9" s="749"/>
      <c r="AD9" s="749"/>
      <c r="AE9" s="750"/>
      <c r="AF9" s="751">
        <v>1</v>
      </c>
      <c r="AG9" s="752"/>
      <c r="AH9" s="752"/>
      <c r="AI9" s="752"/>
      <c r="AJ9" s="753"/>
      <c r="AK9" s="754">
        <v>35</v>
      </c>
      <c r="AL9" s="755"/>
      <c r="AM9" s="755"/>
      <c r="AN9" s="755"/>
      <c r="AO9" s="755"/>
      <c r="AP9" s="755" t="s">
        <v>549</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546</v>
      </c>
      <c r="BT9" s="759"/>
      <c r="BU9" s="759"/>
      <c r="BV9" s="759"/>
      <c r="BW9" s="759"/>
      <c r="BX9" s="759"/>
      <c r="BY9" s="759"/>
      <c r="BZ9" s="759"/>
      <c r="CA9" s="759"/>
      <c r="CB9" s="759"/>
      <c r="CC9" s="759"/>
      <c r="CD9" s="759"/>
      <c r="CE9" s="759"/>
      <c r="CF9" s="759"/>
      <c r="CG9" s="760"/>
      <c r="CH9" s="771">
        <v>-1</v>
      </c>
      <c r="CI9" s="772"/>
      <c r="CJ9" s="772"/>
      <c r="CK9" s="772"/>
      <c r="CL9" s="773"/>
      <c r="CM9" s="771">
        <v>922</v>
      </c>
      <c r="CN9" s="772"/>
      <c r="CO9" s="772"/>
      <c r="CP9" s="772"/>
      <c r="CQ9" s="773"/>
      <c r="CR9" s="771">
        <v>900</v>
      </c>
      <c r="CS9" s="772"/>
      <c r="CT9" s="772"/>
      <c r="CU9" s="772"/>
      <c r="CV9" s="773"/>
      <c r="CW9" s="771">
        <v>16</v>
      </c>
      <c r="CX9" s="772"/>
      <c r="CY9" s="772"/>
      <c r="CZ9" s="772"/>
      <c r="DA9" s="773"/>
      <c r="DB9" s="771">
        <v>0</v>
      </c>
      <c r="DC9" s="772"/>
      <c r="DD9" s="772"/>
      <c r="DE9" s="772"/>
      <c r="DF9" s="773"/>
      <c r="DG9" s="771" t="s">
        <v>550</v>
      </c>
      <c r="DH9" s="772"/>
      <c r="DI9" s="772"/>
      <c r="DJ9" s="772"/>
      <c r="DK9" s="773"/>
      <c r="DL9" s="771" t="s">
        <v>550</v>
      </c>
      <c r="DM9" s="772"/>
      <c r="DN9" s="772"/>
      <c r="DO9" s="772"/>
      <c r="DP9" s="773"/>
      <c r="DQ9" s="771" t="s">
        <v>550</v>
      </c>
      <c r="DR9" s="772"/>
      <c r="DS9" s="772"/>
      <c r="DT9" s="772"/>
      <c r="DU9" s="773"/>
      <c r="DV9" s="774"/>
      <c r="DW9" s="775"/>
      <c r="DX9" s="775"/>
      <c r="DY9" s="775"/>
      <c r="DZ9" s="776"/>
      <c r="EA9" s="207"/>
    </row>
    <row r="10" spans="1:131" s="208" customFormat="1" ht="26.25" customHeight="1" x14ac:dyDescent="0.25">
      <c r="A10" s="214">
        <v>4</v>
      </c>
      <c r="B10" s="745" t="s">
        <v>369</v>
      </c>
      <c r="C10" s="746"/>
      <c r="D10" s="746"/>
      <c r="E10" s="746"/>
      <c r="F10" s="746"/>
      <c r="G10" s="746"/>
      <c r="H10" s="746"/>
      <c r="I10" s="746"/>
      <c r="J10" s="746"/>
      <c r="K10" s="746"/>
      <c r="L10" s="746"/>
      <c r="M10" s="746"/>
      <c r="N10" s="746"/>
      <c r="O10" s="746"/>
      <c r="P10" s="747"/>
      <c r="Q10" s="748">
        <v>8</v>
      </c>
      <c r="R10" s="749"/>
      <c r="S10" s="749"/>
      <c r="T10" s="749"/>
      <c r="U10" s="749"/>
      <c r="V10" s="749">
        <v>7</v>
      </c>
      <c r="W10" s="749"/>
      <c r="X10" s="749"/>
      <c r="Y10" s="749"/>
      <c r="Z10" s="749"/>
      <c r="AA10" s="749">
        <v>1</v>
      </c>
      <c r="AB10" s="749"/>
      <c r="AC10" s="749"/>
      <c r="AD10" s="749"/>
      <c r="AE10" s="750"/>
      <c r="AF10" s="751">
        <v>1</v>
      </c>
      <c r="AG10" s="752"/>
      <c r="AH10" s="752"/>
      <c r="AI10" s="752"/>
      <c r="AJ10" s="753"/>
      <c r="AK10" s="754">
        <v>4</v>
      </c>
      <c r="AL10" s="755"/>
      <c r="AM10" s="755"/>
      <c r="AN10" s="755"/>
      <c r="AO10" s="755"/>
      <c r="AP10" s="755" t="s">
        <v>550</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2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2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2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2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2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2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2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2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2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2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3">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2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370</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3">
      <c r="A23" s="217" t="s">
        <v>371</v>
      </c>
      <c r="B23" s="780" t="s">
        <v>372</v>
      </c>
      <c r="C23" s="781"/>
      <c r="D23" s="781"/>
      <c r="E23" s="781"/>
      <c r="F23" s="781"/>
      <c r="G23" s="781"/>
      <c r="H23" s="781"/>
      <c r="I23" s="781"/>
      <c r="J23" s="781"/>
      <c r="K23" s="781"/>
      <c r="L23" s="781"/>
      <c r="M23" s="781"/>
      <c r="N23" s="781"/>
      <c r="O23" s="781"/>
      <c r="P23" s="782"/>
      <c r="Q23" s="783">
        <v>3173</v>
      </c>
      <c r="R23" s="784"/>
      <c r="S23" s="784"/>
      <c r="T23" s="784"/>
      <c r="U23" s="784"/>
      <c r="V23" s="784">
        <v>2815</v>
      </c>
      <c r="W23" s="784"/>
      <c r="X23" s="784"/>
      <c r="Y23" s="784"/>
      <c r="Z23" s="784"/>
      <c r="AA23" s="784">
        <v>358</v>
      </c>
      <c r="AB23" s="784"/>
      <c r="AC23" s="784"/>
      <c r="AD23" s="784"/>
      <c r="AE23" s="785"/>
      <c r="AF23" s="786">
        <v>347</v>
      </c>
      <c r="AG23" s="784"/>
      <c r="AH23" s="784"/>
      <c r="AI23" s="784"/>
      <c r="AJ23" s="787"/>
      <c r="AK23" s="788"/>
      <c r="AL23" s="789"/>
      <c r="AM23" s="789"/>
      <c r="AN23" s="789"/>
      <c r="AO23" s="789"/>
      <c r="AP23" s="784">
        <v>2536</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25">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3">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25">
      <c r="A26" s="730" t="s">
        <v>349</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2" t="s">
        <v>378</v>
      </c>
      <c r="AG26" s="803"/>
      <c r="AH26" s="803"/>
      <c r="AI26" s="803"/>
      <c r="AJ26" s="804"/>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3">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25">
      <c r="A28" s="219">
        <v>1</v>
      </c>
      <c r="B28" s="721" t="s">
        <v>383</v>
      </c>
      <c r="C28" s="722"/>
      <c r="D28" s="722"/>
      <c r="E28" s="722"/>
      <c r="F28" s="722"/>
      <c r="G28" s="722"/>
      <c r="H28" s="722"/>
      <c r="I28" s="722"/>
      <c r="J28" s="722"/>
      <c r="K28" s="722"/>
      <c r="L28" s="722"/>
      <c r="M28" s="722"/>
      <c r="N28" s="722"/>
      <c r="O28" s="722"/>
      <c r="P28" s="723"/>
      <c r="Q28" s="812">
        <v>313</v>
      </c>
      <c r="R28" s="813"/>
      <c r="S28" s="813"/>
      <c r="T28" s="813"/>
      <c r="U28" s="813"/>
      <c r="V28" s="813">
        <v>258</v>
      </c>
      <c r="W28" s="813"/>
      <c r="X28" s="813"/>
      <c r="Y28" s="813"/>
      <c r="Z28" s="813"/>
      <c r="AA28" s="813">
        <v>56</v>
      </c>
      <c r="AB28" s="813"/>
      <c r="AC28" s="813"/>
      <c r="AD28" s="813"/>
      <c r="AE28" s="814"/>
      <c r="AF28" s="815">
        <v>56</v>
      </c>
      <c r="AG28" s="813"/>
      <c r="AH28" s="813"/>
      <c r="AI28" s="813"/>
      <c r="AJ28" s="816"/>
      <c r="AK28" s="817">
        <v>19</v>
      </c>
      <c r="AL28" s="808"/>
      <c r="AM28" s="808"/>
      <c r="AN28" s="808"/>
      <c r="AO28" s="808"/>
      <c r="AP28" s="808" t="s">
        <v>548</v>
      </c>
      <c r="AQ28" s="808"/>
      <c r="AR28" s="808"/>
      <c r="AS28" s="808"/>
      <c r="AT28" s="808"/>
      <c r="AU28" s="808" t="s">
        <v>551</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25">
      <c r="A29" s="219">
        <v>2</v>
      </c>
      <c r="B29" s="745" t="s">
        <v>384</v>
      </c>
      <c r="C29" s="746"/>
      <c r="D29" s="746"/>
      <c r="E29" s="746"/>
      <c r="F29" s="746"/>
      <c r="G29" s="746"/>
      <c r="H29" s="746"/>
      <c r="I29" s="746"/>
      <c r="J29" s="746"/>
      <c r="K29" s="746"/>
      <c r="L29" s="746"/>
      <c r="M29" s="746"/>
      <c r="N29" s="746"/>
      <c r="O29" s="746"/>
      <c r="P29" s="747"/>
      <c r="Q29" s="748">
        <v>121</v>
      </c>
      <c r="R29" s="749"/>
      <c r="S29" s="749"/>
      <c r="T29" s="749"/>
      <c r="U29" s="749"/>
      <c r="V29" s="749">
        <v>110</v>
      </c>
      <c r="W29" s="749"/>
      <c r="X29" s="749"/>
      <c r="Y29" s="749"/>
      <c r="Z29" s="749"/>
      <c r="AA29" s="749">
        <v>11</v>
      </c>
      <c r="AB29" s="749"/>
      <c r="AC29" s="749"/>
      <c r="AD29" s="749"/>
      <c r="AE29" s="750"/>
      <c r="AF29" s="751">
        <v>11</v>
      </c>
      <c r="AG29" s="752"/>
      <c r="AH29" s="752"/>
      <c r="AI29" s="752"/>
      <c r="AJ29" s="753"/>
      <c r="AK29" s="820">
        <v>41</v>
      </c>
      <c r="AL29" s="821"/>
      <c r="AM29" s="821"/>
      <c r="AN29" s="821"/>
      <c r="AO29" s="821"/>
      <c r="AP29" s="821">
        <v>5</v>
      </c>
      <c r="AQ29" s="821"/>
      <c r="AR29" s="821"/>
      <c r="AS29" s="821"/>
      <c r="AT29" s="821"/>
      <c r="AU29" s="821" t="s">
        <v>552</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25">
      <c r="A30" s="219">
        <v>3</v>
      </c>
      <c r="B30" s="745" t="s">
        <v>385</v>
      </c>
      <c r="C30" s="746"/>
      <c r="D30" s="746"/>
      <c r="E30" s="746"/>
      <c r="F30" s="746"/>
      <c r="G30" s="746"/>
      <c r="H30" s="746"/>
      <c r="I30" s="746"/>
      <c r="J30" s="746"/>
      <c r="K30" s="746"/>
      <c r="L30" s="746"/>
      <c r="M30" s="746"/>
      <c r="N30" s="746"/>
      <c r="O30" s="746"/>
      <c r="P30" s="747"/>
      <c r="Q30" s="748">
        <v>279</v>
      </c>
      <c r="R30" s="749"/>
      <c r="S30" s="749"/>
      <c r="T30" s="749"/>
      <c r="U30" s="749"/>
      <c r="V30" s="749">
        <v>247</v>
      </c>
      <c r="W30" s="749"/>
      <c r="X30" s="749"/>
      <c r="Y30" s="749"/>
      <c r="Z30" s="749"/>
      <c r="AA30" s="749">
        <v>32</v>
      </c>
      <c r="AB30" s="749"/>
      <c r="AC30" s="749"/>
      <c r="AD30" s="749"/>
      <c r="AE30" s="750"/>
      <c r="AF30" s="751">
        <v>32</v>
      </c>
      <c r="AG30" s="752"/>
      <c r="AH30" s="752"/>
      <c r="AI30" s="752"/>
      <c r="AJ30" s="753"/>
      <c r="AK30" s="820">
        <v>39</v>
      </c>
      <c r="AL30" s="821"/>
      <c r="AM30" s="821"/>
      <c r="AN30" s="821"/>
      <c r="AO30" s="821"/>
      <c r="AP30" s="821" t="s">
        <v>548</v>
      </c>
      <c r="AQ30" s="821"/>
      <c r="AR30" s="821"/>
      <c r="AS30" s="821"/>
      <c r="AT30" s="821"/>
      <c r="AU30" s="821" t="s">
        <v>548</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25">
      <c r="A31" s="219">
        <v>4</v>
      </c>
      <c r="B31" s="745" t="s">
        <v>386</v>
      </c>
      <c r="C31" s="746"/>
      <c r="D31" s="746"/>
      <c r="E31" s="746"/>
      <c r="F31" s="746"/>
      <c r="G31" s="746"/>
      <c r="H31" s="746"/>
      <c r="I31" s="746"/>
      <c r="J31" s="746"/>
      <c r="K31" s="746"/>
      <c r="L31" s="746"/>
      <c r="M31" s="746"/>
      <c r="N31" s="746"/>
      <c r="O31" s="746"/>
      <c r="P31" s="747"/>
      <c r="Q31" s="748">
        <v>3</v>
      </c>
      <c r="R31" s="749"/>
      <c r="S31" s="749"/>
      <c r="T31" s="749"/>
      <c r="U31" s="749"/>
      <c r="V31" s="749">
        <v>2</v>
      </c>
      <c r="W31" s="749"/>
      <c r="X31" s="749"/>
      <c r="Y31" s="749"/>
      <c r="Z31" s="749"/>
      <c r="AA31" s="749">
        <v>1</v>
      </c>
      <c r="AB31" s="749"/>
      <c r="AC31" s="749"/>
      <c r="AD31" s="749"/>
      <c r="AE31" s="750"/>
      <c r="AF31" s="751">
        <v>1</v>
      </c>
      <c r="AG31" s="752"/>
      <c r="AH31" s="752"/>
      <c r="AI31" s="752"/>
      <c r="AJ31" s="753"/>
      <c r="AK31" s="820">
        <v>0</v>
      </c>
      <c r="AL31" s="821"/>
      <c r="AM31" s="821"/>
      <c r="AN31" s="821"/>
      <c r="AO31" s="821"/>
      <c r="AP31" s="821" t="s">
        <v>550</v>
      </c>
      <c r="AQ31" s="821"/>
      <c r="AR31" s="821"/>
      <c r="AS31" s="821"/>
      <c r="AT31" s="821"/>
      <c r="AU31" s="821" t="s">
        <v>548</v>
      </c>
      <c r="AV31" s="821"/>
      <c r="AW31" s="821"/>
      <c r="AX31" s="821"/>
      <c r="AY31" s="821"/>
      <c r="AZ31" s="822"/>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25">
      <c r="A32" s="219">
        <v>5</v>
      </c>
      <c r="B32" s="745" t="s">
        <v>387</v>
      </c>
      <c r="C32" s="746"/>
      <c r="D32" s="746"/>
      <c r="E32" s="746"/>
      <c r="F32" s="746"/>
      <c r="G32" s="746"/>
      <c r="H32" s="746"/>
      <c r="I32" s="746"/>
      <c r="J32" s="746"/>
      <c r="K32" s="746"/>
      <c r="L32" s="746"/>
      <c r="M32" s="746"/>
      <c r="N32" s="746"/>
      <c r="O32" s="746"/>
      <c r="P32" s="747"/>
      <c r="Q32" s="748">
        <v>33</v>
      </c>
      <c r="R32" s="749"/>
      <c r="S32" s="749"/>
      <c r="T32" s="749"/>
      <c r="U32" s="749"/>
      <c r="V32" s="749">
        <v>33</v>
      </c>
      <c r="W32" s="749"/>
      <c r="X32" s="749"/>
      <c r="Y32" s="749"/>
      <c r="Z32" s="749"/>
      <c r="AA32" s="749">
        <v>0</v>
      </c>
      <c r="AB32" s="749"/>
      <c r="AC32" s="749"/>
      <c r="AD32" s="749"/>
      <c r="AE32" s="750"/>
      <c r="AF32" s="751">
        <v>0</v>
      </c>
      <c r="AG32" s="752"/>
      <c r="AH32" s="752"/>
      <c r="AI32" s="752"/>
      <c r="AJ32" s="753"/>
      <c r="AK32" s="820">
        <v>16</v>
      </c>
      <c r="AL32" s="821"/>
      <c r="AM32" s="821"/>
      <c r="AN32" s="821"/>
      <c r="AO32" s="821"/>
      <c r="AP32" s="821" t="s">
        <v>548</v>
      </c>
      <c r="AQ32" s="821"/>
      <c r="AR32" s="821"/>
      <c r="AS32" s="821"/>
      <c r="AT32" s="821"/>
      <c r="AU32" s="821" t="s">
        <v>553</v>
      </c>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25">
      <c r="A33" s="219">
        <v>6</v>
      </c>
      <c r="B33" s="745" t="s">
        <v>388</v>
      </c>
      <c r="C33" s="746"/>
      <c r="D33" s="746"/>
      <c r="E33" s="746"/>
      <c r="F33" s="746"/>
      <c r="G33" s="746"/>
      <c r="H33" s="746"/>
      <c r="I33" s="746"/>
      <c r="J33" s="746"/>
      <c r="K33" s="746"/>
      <c r="L33" s="746"/>
      <c r="M33" s="746"/>
      <c r="N33" s="746"/>
      <c r="O33" s="746"/>
      <c r="P33" s="747"/>
      <c r="Q33" s="748">
        <v>121</v>
      </c>
      <c r="R33" s="749"/>
      <c r="S33" s="749"/>
      <c r="T33" s="749"/>
      <c r="U33" s="749"/>
      <c r="V33" s="749">
        <v>118</v>
      </c>
      <c r="W33" s="749"/>
      <c r="X33" s="749"/>
      <c r="Y33" s="749"/>
      <c r="Z33" s="749"/>
      <c r="AA33" s="749">
        <v>3</v>
      </c>
      <c r="AB33" s="749"/>
      <c r="AC33" s="749"/>
      <c r="AD33" s="749"/>
      <c r="AE33" s="750"/>
      <c r="AF33" s="751">
        <v>3</v>
      </c>
      <c r="AG33" s="752"/>
      <c r="AH33" s="752"/>
      <c r="AI33" s="752"/>
      <c r="AJ33" s="753"/>
      <c r="AK33" s="820">
        <v>84</v>
      </c>
      <c r="AL33" s="821"/>
      <c r="AM33" s="821"/>
      <c r="AN33" s="821"/>
      <c r="AO33" s="821"/>
      <c r="AP33" s="821">
        <v>771</v>
      </c>
      <c r="AQ33" s="821"/>
      <c r="AR33" s="821"/>
      <c r="AS33" s="821"/>
      <c r="AT33" s="821"/>
      <c r="AU33" s="821">
        <v>681</v>
      </c>
      <c r="AV33" s="821"/>
      <c r="AW33" s="821"/>
      <c r="AX33" s="821"/>
      <c r="AY33" s="821"/>
      <c r="AZ33" s="822"/>
      <c r="BA33" s="822"/>
      <c r="BB33" s="822"/>
      <c r="BC33" s="822"/>
      <c r="BD33" s="822"/>
      <c r="BE33" s="818" t="s">
        <v>389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2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2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2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2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2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2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2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2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2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2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2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2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2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2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2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2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2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2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2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2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2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2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2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2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2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2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2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3">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2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3">
      <c r="A63" s="217" t="s">
        <v>371</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103</v>
      </c>
      <c r="AG63" s="832"/>
      <c r="AH63" s="832"/>
      <c r="AI63" s="832"/>
      <c r="AJ63" s="833"/>
      <c r="AK63" s="834"/>
      <c r="AL63" s="829"/>
      <c r="AM63" s="829"/>
      <c r="AN63" s="829"/>
      <c r="AO63" s="829"/>
      <c r="AP63" s="832">
        <v>776</v>
      </c>
      <c r="AQ63" s="832"/>
      <c r="AR63" s="832"/>
      <c r="AS63" s="832"/>
      <c r="AT63" s="832"/>
      <c r="AU63" s="832">
        <v>681</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2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3">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25">
      <c r="A66" s="730" t="s">
        <v>393</v>
      </c>
      <c r="B66" s="731"/>
      <c r="C66" s="731"/>
      <c r="D66" s="731"/>
      <c r="E66" s="731"/>
      <c r="F66" s="731"/>
      <c r="G66" s="731"/>
      <c r="H66" s="731"/>
      <c r="I66" s="731"/>
      <c r="J66" s="731"/>
      <c r="K66" s="731"/>
      <c r="L66" s="731"/>
      <c r="M66" s="731"/>
      <c r="N66" s="731"/>
      <c r="O66" s="731"/>
      <c r="P66" s="732"/>
      <c r="Q66" s="707" t="s">
        <v>375</v>
      </c>
      <c r="R66" s="708"/>
      <c r="S66" s="708"/>
      <c r="T66" s="708"/>
      <c r="U66" s="709"/>
      <c r="V66" s="707" t="s">
        <v>376</v>
      </c>
      <c r="W66" s="708"/>
      <c r="X66" s="708"/>
      <c r="Y66" s="708"/>
      <c r="Z66" s="709"/>
      <c r="AA66" s="707" t="s">
        <v>377</v>
      </c>
      <c r="AB66" s="708"/>
      <c r="AC66" s="708"/>
      <c r="AD66" s="708"/>
      <c r="AE66" s="709"/>
      <c r="AF66" s="842" t="s">
        <v>547</v>
      </c>
      <c r="AG66" s="803"/>
      <c r="AH66" s="803"/>
      <c r="AI66" s="803"/>
      <c r="AJ66" s="843"/>
      <c r="AK66" s="707" t="s">
        <v>379</v>
      </c>
      <c r="AL66" s="731"/>
      <c r="AM66" s="731"/>
      <c r="AN66" s="731"/>
      <c r="AO66" s="732"/>
      <c r="AP66" s="707" t="s">
        <v>380</v>
      </c>
      <c r="AQ66" s="708"/>
      <c r="AR66" s="708"/>
      <c r="AS66" s="708"/>
      <c r="AT66" s="709"/>
      <c r="AU66" s="707" t="s">
        <v>394</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3">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25">
      <c r="A68" s="211">
        <v>1</v>
      </c>
      <c r="B68" s="859" t="s">
        <v>537</v>
      </c>
      <c r="C68" s="860"/>
      <c r="D68" s="860"/>
      <c r="E68" s="860"/>
      <c r="F68" s="860"/>
      <c r="G68" s="860"/>
      <c r="H68" s="860"/>
      <c r="I68" s="860"/>
      <c r="J68" s="860"/>
      <c r="K68" s="860"/>
      <c r="L68" s="860"/>
      <c r="M68" s="860"/>
      <c r="N68" s="860"/>
      <c r="O68" s="860"/>
      <c r="P68" s="861"/>
      <c r="Q68" s="862">
        <v>5242</v>
      </c>
      <c r="R68" s="856"/>
      <c r="S68" s="856"/>
      <c r="T68" s="856"/>
      <c r="U68" s="856"/>
      <c r="V68" s="856">
        <v>5217</v>
      </c>
      <c r="W68" s="856"/>
      <c r="X68" s="856"/>
      <c r="Y68" s="856"/>
      <c r="Z68" s="856"/>
      <c r="AA68" s="856">
        <v>26</v>
      </c>
      <c r="AB68" s="856"/>
      <c r="AC68" s="856"/>
      <c r="AD68" s="856"/>
      <c r="AE68" s="856"/>
      <c r="AF68" s="856">
        <v>26</v>
      </c>
      <c r="AG68" s="856"/>
      <c r="AH68" s="856"/>
      <c r="AI68" s="856"/>
      <c r="AJ68" s="856"/>
      <c r="AK68" s="856">
        <v>12</v>
      </c>
      <c r="AL68" s="856"/>
      <c r="AM68" s="856"/>
      <c r="AN68" s="856"/>
      <c r="AO68" s="856"/>
      <c r="AP68" s="856" t="s">
        <v>550</v>
      </c>
      <c r="AQ68" s="856"/>
      <c r="AR68" s="856"/>
      <c r="AS68" s="856"/>
      <c r="AT68" s="856"/>
      <c r="AU68" s="856" t="s">
        <v>552</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25">
      <c r="A69" s="214">
        <v>2</v>
      </c>
      <c r="B69" s="863" t="s">
        <v>538</v>
      </c>
      <c r="C69" s="864"/>
      <c r="D69" s="864"/>
      <c r="E69" s="864"/>
      <c r="F69" s="864"/>
      <c r="G69" s="864"/>
      <c r="H69" s="864"/>
      <c r="I69" s="864"/>
      <c r="J69" s="864"/>
      <c r="K69" s="864"/>
      <c r="L69" s="864"/>
      <c r="M69" s="864"/>
      <c r="N69" s="864"/>
      <c r="O69" s="864"/>
      <c r="P69" s="865"/>
      <c r="Q69" s="866">
        <v>482</v>
      </c>
      <c r="R69" s="821"/>
      <c r="S69" s="821"/>
      <c r="T69" s="821"/>
      <c r="U69" s="821"/>
      <c r="V69" s="821">
        <v>425</v>
      </c>
      <c r="W69" s="821"/>
      <c r="X69" s="821"/>
      <c r="Y69" s="821"/>
      <c r="Z69" s="821"/>
      <c r="AA69" s="821">
        <v>57</v>
      </c>
      <c r="AB69" s="821"/>
      <c r="AC69" s="821"/>
      <c r="AD69" s="821"/>
      <c r="AE69" s="821"/>
      <c r="AF69" s="821">
        <v>57</v>
      </c>
      <c r="AG69" s="821"/>
      <c r="AH69" s="821"/>
      <c r="AI69" s="821"/>
      <c r="AJ69" s="821"/>
      <c r="AK69" s="821">
        <v>30</v>
      </c>
      <c r="AL69" s="821"/>
      <c r="AM69" s="821"/>
      <c r="AN69" s="821"/>
      <c r="AO69" s="821"/>
      <c r="AP69" s="821">
        <v>114</v>
      </c>
      <c r="AQ69" s="821"/>
      <c r="AR69" s="821"/>
      <c r="AS69" s="821"/>
      <c r="AT69" s="821"/>
      <c r="AU69" s="821" t="s">
        <v>550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25">
      <c r="A70" s="214">
        <v>3</v>
      </c>
      <c r="B70" s="863" t="s">
        <v>539</v>
      </c>
      <c r="C70" s="864"/>
      <c r="D70" s="864"/>
      <c r="E70" s="864"/>
      <c r="F70" s="864"/>
      <c r="G70" s="864"/>
      <c r="H70" s="864"/>
      <c r="I70" s="864"/>
      <c r="J70" s="864"/>
      <c r="K70" s="864"/>
      <c r="L70" s="864"/>
      <c r="M70" s="864"/>
      <c r="N70" s="864"/>
      <c r="O70" s="864"/>
      <c r="P70" s="865"/>
      <c r="Q70" s="866">
        <v>126</v>
      </c>
      <c r="R70" s="821"/>
      <c r="S70" s="821"/>
      <c r="T70" s="821"/>
      <c r="U70" s="821"/>
      <c r="V70" s="821">
        <v>121</v>
      </c>
      <c r="W70" s="821"/>
      <c r="X70" s="821"/>
      <c r="Y70" s="821"/>
      <c r="Z70" s="821"/>
      <c r="AA70" s="821">
        <v>4</v>
      </c>
      <c r="AB70" s="821"/>
      <c r="AC70" s="821"/>
      <c r="AD70" s="821"/>
      <c r="AE70" s="821"/>
      <c r="AF70" s="821">
        <v>4</v>
      </c>
      <c r="AG70" s="821"/>
      <c r="AH70" s="821"/>
      <c r="AI70" s="821"/>
      <c r="AJ70" s="821"/>
      <c r="AK70" s="821">
        <v>19</v>
      </c>
      <c r="AL70" s="821"/>
      <c r="AM70" s="821"/>
      <c r="AN70" s="821"/>
      <c r="AO70" s="821"/>
      <c r="AP70" s="821" t="s">
        <v>548</v>
      </c>
      <c r="AQ70" s="821"/>
      <c r="AR70" s="821"/>
      <c r="AS70" s="821"/>
      <c r="AT70" s="821"/>
      <c r="AU70" s="821" t="s">
        <v>548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25">
      <c r="A71" s="214">
        <v>4</v>
      </c>
      <c r="B71" s="863" t="s">
        <v>540</v>
      </c>
      <c r="C71" s="864"/>
      <c r="D71" s="864"/>
      <c r="E71" s="864"/>
      <c r="F71" s="864"/>
      <c r="G71" s="864"/>
      <c r="H71" s="864"/>
      <c r="I71" s="864"/>
      <c r="J71" s="864"/>
      <c r="K71" s="864"/>
      <c r="L71" s="864"/>
      <c r="M71" s="864"/>
      <c r="N71" s="864"/>
      <c r="O71" s="864"/>
      <c r="P71" s="865"/>
      <c r="Q71" s="866">
        <v>203</v>
      </c>
      <c r="R71" s="821"/>
      <c r="S71" s="821"/>
      <c r="T71" s="821"/>
      <c r="U71" s="821"/>
      <c r="V71" s="821">
        <v>125</v>
      </c>
      <c r="W71" s="821"/>
      <c r="X71" s="821"/>
      <c r="Y71" s="821"/>
      <c r="Z71" s="821"/>
      <c r="AA71" s="821">
        <v>78</v>
      </c>
      <c r="AB71" s="821"/>
      <c r="AC71" s="821"/>
      <c r="AD71" s="821"/>
      <c r="AE71" s="821"/>
      <c r="AF71" s="821">
        <v>78</v>
      </c>
      <c r="AG71" s="821"/>
      <c r="AH71" s="821"/>
      <c r="AI71" s="821"/>
      <c r="AJ71" s="821"/>
      <c r="AK71" s="821" t="s">
        <v>548</v>
      </c>
      <c r="AL71" s="821"/>
      <c r="AM71" s="821"/>
      <c r="AN71" s="821"/>
      <c r="AO71" s="821"/>
      <c r="AP71" s="821" t="s">
        <v>551</v>
      </c>
      <c r="AQ71" s="821"/>
      <c r="AR71" s="821"/>
      <c r="AS71" s="821"/>
      <c r="AT71" s="821"/>
      <c r="AU71" s="821" t="s">
        <v>552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25">
      <c r="A72" s="214">
        <v>5</v>
      </c>
      <c r="B72" s="863" t="s">
        <v>542</v>
      </c>
      <c r="C72" s="864"/>
      <c r="D72" s="864"/>
      <c r="E72" s="864"/>
      <c r="F72" s="864"/>
      <c r="G72" s="864"/>
      <c r="H72" s="864"/>
      <c r="I72" s="864"/>
      <c r="J72" s="864"/>
      <c r="K72" s="864"/>
      <c r="L72" s="864"/>
      <c r="M72" s="864"/>
      <c r="N72" s="864"/>
      <c r="O72" s="864"/>
      <c r="P72" s="865"/>
      <c r="Q72" s="866">
        <v>14094</v>
      </c>
      <c r="R72" s="821"/>
      <c r="S72" s="821"/>
      <c r="T72" s="821"/>
      <c r="U72" s="821"/>
      <c r="V72" s="821">
        <v>13724</v>
      </c>
      <c r="W72" s="821"/>
      <c r="X72" s="821"/>
      <c r="Y72" s="821"/>
      <c r="Z72" s="821"/>
      <c r="AA72" s="821">
        <v>370</v>
      </c>
      <c r="AB72" s="821"/>
      <c r="AC72" s="821"/>
      <c r="AD72" s="821"/>
      <c r="AE72" s="821"/>
      <c r="AF72" s="821">
        <v>370</v>
      </c>
      <c r="AG72" s="821"/>
      <c r="AH72" s="821"/>
      <c r="AI72" s="821"/>
      <c r="AJ72" s="821"/>
      <c r="AK72" s="821">
        <v>40</v>
      </c>
      <c r="AL72" s="821"/>
      <c r="AM72" s="821"/>
      <c r="AN72" s="821"/>
      <c r="AO72" s="821"/>
      <c r="AP72" s="821">
        <v>3955</v>
      </c>
      <c r="AQ72" s="821"/>
      <c r="AR72" s="821"/>
      <c r="AS72" s="821"/>
      <c r="AT72" s="821"/>
      <c r="AU72" s="821">
        <v>46</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25">
      <c r="A73" s="214">
        <v>6</v>
      </c>
      <c r="B73" s="863" t="s">
        <v>543</v>
      </c>
      <c r="C73" s="864"/>
      <c r="D73" s="864"/>
      <c r="E73" s="864"/>
      <c r="F73" s="864"/>
      <c r="G73" s="864"/>
      <c r="H73" s="864"/>
      <c r="I73" s="864"/>
      <c r="J73" s="864"/>
      <c r="K73" s="864"/>
      <c r="L73" s="864"/>
      <c r="M73" s="864"/>
      <c r="N73" s="864"/>
      <c r="O73" s="864"/>
      <c r="P73" s="865"/>
      <c r="Q73" s="866">
        <v>51</v>
      </c>
      <c r="R73" s="821"/>
      <c r="S73" s="821"/>
      <c r="T73" s="821"/>
      <c r="U73" s="821"/>
      <c r="V73" s="821">
        <v>45</v>
      </c>
      <c r="W73" s="821"/>
      <c r="X73" s="821"/>
      <c r="Y73" s="821"/>
      <c r="Z73" s="821"/>
      <c r="AA73" s="821">
        <v>5</v>
      </c>
      <c r="AB73" s="821"/>
      <c r="AC73" s="821"/>
      <c r="AD73" s="821"/>
      <c r="AE73" s="821"/>
      <c r="AF73" s="821">
        <v>5</v>
      </c>
      <c r="AG73" s="821"/>
      <c r="AH73" s="821"/>
      <c r="AI73" s="821"/>
      <c r="AJ73" s="821"/>
      <c r="AK73" s="821" t="s">
        <v>550</v>
      </c>
      <c r="AL73" s="821"/>
      <c r="AM73" s="821"/>
      <c r="AN73" s="821"/>
      <c r="AO73" s="821"/>
      <c r="AP73" s="821" t="s">
        <v>548</v>
      </c>
      <c r="AQ73" s="821"/>
      <c r="AR73" s="821"/>
      <c r="AS73" s="821"/>
      <c r="AT73" s="821"/>
      <c r="AU73" s="821" t="s">
        <v>548</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25">
      <c r="A74" s="214">
        <v>7</v>
      </c>
      <c r="B74" s="863" t="s">
        <v>541</v>
      </c>
      <c r="C74" s="864"/>
      <c r="D74" s="864"/>
      <c r="E74" s="864"/>
      <c r="F74" s="864"/>
      <c r="G74" s="864"/>
      <c r="H74" s="864"/>
      <c r="I74" s="864"/>
      <c r="J74" s="864"/>
      <c r="K74" s="864"/>
      <c r="L74" s="864"/>
      <c r="M74" s="864"/>
      <c r="N74" s="864"/>
      <c r="O74" s="864"/>
      <c r="P74" s="865"/>
      <c r="Q74" s="866">
        <v>7435</v>
      </c>
      <c r="R74" s="821"/>
      <c r="S74" s="821"/>
      <c r="T74" s="821"/>
      <c r="U74" s="821"/>
      <c r="V74" s="821">
        <v>8203</v>
      </c>
      <c r="W74" s="821"/>
      <c r="X74" s="821"/>
      <c r="Y74" s="821"/>
      <c r="Z74" s="821"/>
      <c r="AA74" s="821">
        <v>-768</v>
      </c>
      <c r="AB74" s="821"/>
      <c r="AC74" s="821"/>
      <c r="AD74" s="821"/>
      <c r="AE74" s="821"/>
      <c r="AF74" s="821">
        <v>2189</v>
      </c>
      <c r="AG74" s="821"/>
      <c r="AH74" s="821"/>
      <c r="AI74" s="821"/>
      <c r="AJ74" s="821"/>
      <c r="AK74" s="821">
        <v>249</v>
      </c>
      <c r="AL74" s="821"/>
      <c r="AM74" s="821"/>
      <c r="AN74" s="821"/>
      <c r="AO74" s="821"/>
      <c r="AP74" s="821">
        <v>6761</v>
      </c>
      <c r="AQ74" s="821"/>
      <c r="AR74" s="821"/>
      <c r="AS74" s="821"/>
      <c r="AT74" s="821"/>
      <c r="AU74" s="821">
        <v>255</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2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2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2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2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2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2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2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2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2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2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2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2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2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3">
      <c r="A88" s="217" t="s">
        <v>371</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2729</v>
      </c>
      <c r="AG88" s="832"/>
      <c r="AH88" s="832"/>
      <c r="AI88" s="832"/>
      <c r="AJ88" s="832"/>
      <c r="AK88" s="829"/>
      <c r="AL88" s="829"/>
      <c r="AM88" s="829"/>
      <c r="AN88" s="829"/>
      <c r="AO88" s="829"/>
      <c r="AP88" s="832">
        <v>10830</v>
      </c>
      <c r="AQ88" s="832"/>
      <c r="AR88" s="832"/>
      <c r="AS88" s="832"/>
      <c r="AT88" s="832"/>
      <c r="AU88" s="832">
        <v>301</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2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2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2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2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2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2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2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2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2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2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2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2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2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3">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1005</v>
      </c>
      <c r="CS102" s="840"/>
      <c r="CT102" s="840"/>
      <c r="CU102" s="840"/>
      <c r="CV102" s="883"/>
      <c r="CW102" s="882">
        <v>37</v>
      </c>
      <c r="CX102" s="840"/>
      <c r="CY102" s="840"/>
      <c r="CZ102" s="840"/>
      <c r="DA102" s="883"/>
      <c r="DB102" s="882">
        <v>352</v>
      </c>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2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2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2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3">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25">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288</v>
      </c>
      <c r="AG109" s="885"/>
      <c r="AH109" s="885"/>
      <c r="AI109" s="885"/>
      <c r="AJ109" s="886"/>
      <c r="AK109" s="884" t="s">
        <v>287</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288</v>
      </c>
      <c r="BW109" s="885"/>
      <c r="BX109" s="885"/>
      <c r="BY109" s="885"/>
      <c r="BZ109" s="886"/>
      <c r="CA109" s="884" t="s">
        <v>287</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288</v>
      </c>
      <c r="DM109" s="885"/>
      <c r="DN109" s="885"/>
      <c r="DO109" s="885"/>
      <c r="DP109" s="886"/>
      <c r="DQ109" s="884" t="s">
        <v>287</v>
      </c>
      <c r="DR109" s="885"/>
      <c r="DS109" s="885"/>
      <c r="DT109" s="885"/>
      <c r="DU109" s="886"/>
      <c r="DV109" s="884" t="s">
        <v>405</v>
      </c>
      <c r="DW109" s="885"/>
      <c r="DX109" s="885"/>
      <c r="DY109" s="885"/>
      <c r="DZ109" s="887"/>
    </row>
    <row r="110" spans="1:131" s="199" customFormat="1" ht="26.25" customHeight="1" x14ac:dyDescent="0.2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210113</v>
      </c>
      <c r="AB110" s="892"/>
      <c r="AC110" s="892"/>
      <c r="AD110" s="892"/>
      <c r="AE110" s="893"/>
      <c r="AF110" s="894">
        <v>185625</v>
      </c>
      <c r="AG110" s="892"/>
      <c r="AH110" s="892"/>
      <c r="AI110" s="892"/>
      <c r="AJ110" s="893"/>
      <c r="AK110" s="894">
        <v>170325</v>
      </c>
      <c r="AL110" s="892"/>
      <c r="AM110" s="892"/>
      <c r="AN110" s="892"/>
      <c r="AO110" s="893"/>
      <c r="AP110" s="895">
        <v>12.7</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2008617</v>
      </c>
      <c r="BR110" s="927"/>
      <c r="BS110" s="927"/>
      <c r="BT110" s="927"/>
      <c r="BU110" s="927"/>
      <c r="BV110" s="927">
        <v>2281539</v>
      </c>
      <c r="BW110" s="927"/>
      <c r="BX110" s="927"/>
      <c r="BY110" s="927"/>
      <c r="BZ110" s="927"/>
      <c r="CA110" s="927">
        <v>2535959</v>
      </c>
      <c r="CB110" s="927"/>
      <c r="CC110" s="927"/>
      <c r="CD110" s="927"/>
      <c r="CE110" s="927"/>
      <c r="CF110" s="941">
        <v>188.6</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2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2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782789</v>
      </c>
      <c r="BR112" s="920"/>
      <c r="BS112" s="920"/>
      <c r="BT112" s="920"/>
      <c r="BU112" s="920"/>
      <c r="BV112" s="920">
        <v>718207</v>
      </c>
      <c r="BW112" s="920"/>
      <c r="BX112" s="920"/>
      <c r="BY112" s="920"/>
      <c r="BZ112" s="920"/>
      <c r="CA112" s="920">
        <v>681018</v>
      </c>
      <c r="CB112" s="920"/>
      <c r="CC112" s="920"/>
      <c r="CD112" s="920"/>
      <c r="CE112" s="920"/>
      <c r="CF112" s="914">
        <v>50.6</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2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84150</v>
      </c>
      <c r="AB113" s="934"/>
      <c r="AC113" s="934"/>
      <c r="AD113" s="934"/>
      <c r="AE113" s="935"/>
      <c r="AF113" s="936">
        <v>72695</v>
      </c>
      <c r="AG113" s="934"/>
      <c r="AH113" s="934"/>
      <c r="AI113" s="934"/>
      <c r="AJ113" s="935"/>
      <c r="AK113" s="936">
        <v>69582</v>
      </c>
      <c r="AL113" s="934"/>
      <c r="AM113" s="934"/>
      <c r="AN113" s="934"/>
      <c r="AO113" s="935"/>
      <c r="AP113" s="937">
        <v>5.2</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94812</v>
      </c>
      <c r="BR113" s="920"/>
      <c r="BS113" s="920"/>
      <c r="BT113" s="920"/>
      <c r="BU113" s="920"/>
      <c r="BV113" s="920">
        <v>200209</v>
      </c>
      <c r="BW113" s="920"/>
      <c r="BX113" s="920"/>
      <c r="BY113" s="920"/>
      <c r="BZ113" s="920"/>
      <c r="CA113" s="920">
        <v>318708</v>
      </c>
      <c r="CB113" s="920"/>
      <c r="CC113" s="920"/>
      <c r="CD113" s="920"/>
      <c r="CE113" s="920"/>
      <c r="CF113" s="914">
        <v>23.7</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2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19162</v>
      </c>
      <c r="AB114" s="959"/>
      <c r="AC114" s="959"/>
      <c r="AD114" s="959"/>
      <c r="AE114" s="960"/>
      <c r="AF114" s="961">
        <v>16126</v>
      </c>
      <c r="AG114" s="959"/>
      <c r="AH114" s="959"/>
      <c r="AI114" s="959"/>
      <c r="AJ114" s="960"/>
      <c r="AK114" s="961">
        <v>12029</v>
      </c>
      <c r="AL114" s="959"/>
      <c r="AM114" s="959"/>
      <c r="AN114" s="959"/>
      <c r="AO114" s="960"/>
      <c r="AP114" s="962">
        <v>0.9</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548519</v>
      </c>
      <c r="BR114" s="920"/>
      <c r="BS114" s="920"/>
      <c r="BT114" s="920"/>
      <c r="BU114" s="920"/>
      <c r="BV114" s="920">
        <v>513248</v>
      </c>
      <c r="BW114" s="920"/>
      <c r="BX114" s="920"/>
      <c r="BY114" s="920"/>
      <c r="BZ114" s="920"/>
      <c r="CA114" s="920">
        <v>490631</v>
      </c>
      <c r="CB114" s="920"/>
      <c r="CC114" s="920"/>
      <c r="CD114" s="920"/>
      <c r="CE114" s="920"/>
      <c r="CF114" s="914">
        <v>36.5</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2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v>414974</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25">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2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313425</v>
      </c>
      <c r="AB117" s="977"/>
      <c r="AC117" s="977"/>
      <c r="AD117" s="977"/>
      <c r="AE117" s="978"/>
      <c r="AF117" s="979">
        <v>274446</v>
      </c>
      <c r="AG117" s="977"/>
      <c r="AH117" s="977"/>
      <c r="AI117" s="977"/>
      <c r="AJ117" s="978"/>
      <c r="AK117" s="979">
        <v>251936</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25">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288</v>
      </c>
      <c r="AG118" s="885"/>
      <c r="AH118" s="885"/>
      <c r="AI118" s="885"/>
      <c r="AJ118" s="886"/>
      <c r="AK118" s="884" t="s">
        <v>287</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25">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435</v>
      </c>
      <c r="BP119" s="1006"/>
      <c r="BQ119" s="997">
        <v>3849711</v>
      </c>
      <c r="BR119" s="998"/>
      <c r="BS119" s="998"/>
      <c r="BT119" s="998"/>
      <c r="BU119" s="998"/>
      <c r="BV119" s="998">
        <v>3713203</v>
      </c>
      <c r="BW119" s="998"/>
      <c r="BX119" s="998"/>
      <c r="BY119" s="998"/>
      <c r="BZ119" s="998"/>
      <c r="CA119" s="998">
        <v>4026316</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25">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6455401</v>
      </c>
      <c r="BR120" s="927"/>
      <c r="BS120" s="927"/>
      <c r="BT120" s="927"/>
      <c r="BU120" s="927"/>
      <c r="BV120" s="927">
        <v>6334161</v>
      </c>
      <c r="BW120" s="927"/>
      <c r="BX120" s="927"/>
      <c r="BY120" s="927"/>
      <c r="BZ120" s="927"/>
      <c r="CA120" s="927">
        <v>6392909</v>
      </c>
      <c r="CB120" s="927"/>
      <c r="CC120" s="927"/>
      <c r="CD120" s="927"/>
      <c r="CE120" s="927"/>
      <c r="CF120" s="941">
        <v>475.4</v>
      </c>
      <c r="CG120" s="942"/>
      <c r="CH120" s="942"/>
      <c r="CI120" s="942"/>
      <c r="CJ120" s="942"/>
      <c r="CK120" s="1007" t="s">
        <v>439</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782789</v>
      </c>
      <c r="DH120" s="927"/>
      <c r="DI120" s="927"/>
      <c r="DJ120" s="927"/>
      <c r="DK120" s="927"/>
      <c r="DL120" s="927">
        <v>718207</v>
      </c>
      <c r="DM120" s="927"/>
      <c r="DN120" s="927"/>
      <c r="DO120" s="927"/>
      <c r="DP120" s="927"/>
      <c r="DQ120" s="927">
        <v>681018</v>
      </c>
      <c r="DR120" s="927"/>
      <c r="DS120" s="927"/>
      <c r="DT120" s="927"/>
      <c r="DU120" s="927"/>
      <c r="DV120" s="928">
        <v>50.6</v>
      </c>
      <c r="DW120" s="928"/>
      <c r="DX120" s="928"/>
      <c r="DY120" s="928"/>
      <c r="DZ120" s="929"/>
    </row>
    <row r="121" spans="1:130" s="199" customFormat="1" ht="26.25" customHeight="1" x14ac:dyDescent="0.25">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v>223906</v>
      </c>
      <c r="BR121" s="920"/>
      <c r="BS121" s="920"/>
      <c r="BT121" s="920"/>
      <c r="BU121" s="920"/>
      <c r="BV121" s="920">
        <v>20746</v>
      </c>
      <c r="BW121" s="920"/>
      <c r="BX121" s="920"/>
      <c r="BY121" s="920"/>
      <c r="BZ121" s="920"/>
      <c r="CA121" s="920">
        <v>20746</v>
      </c>
      <c r="CB121" s="920"/>
      <c r="CC121" s="920"/>
      <c r="CD121" s="920"/>
      <c r="CE121" s="920"/>
      <c r="CF121" s="914">
        <v>1.5</v>
      </c>
      <c r="CG121" s="915"/>
      <c r="CH121" s="915"/>
      <c r="CI121" s="915"/>
      <c r="CJ121" s="915"/>
      <c r="CK121" s="1010"/>
      <c r="CL121" s="1011"/>
      <c r="CM121" s="1011"/>
      <c r="CN121" s="1011"/>
      <c r="CO121" s="1012"/>
      <c r="CP121" s="1020"/>
      <c r="CQ121" s="1021"/>
      <c r="CR121" s="1021"/>
      <c r="CS121" s="1021"/>
      <c r="CT121" s="1021"/>
      <c r="CU121" s="1021"/>
      <c r="CV121" s="1021"/>
      <c r="CW121" s="1021"/>
      <c r="CX121" s="1021"/>
      <c r="CY121" s="1021"/>
      <c r="CZ121" s="1021"/>
      <c r="DA121" s="1021"/>
      <c r="DB121" s="1021"/>
      <c r="DC121" s="1021"/>
      <c r="DD121" s="1021"/>
      <c r="DE121" s="1021"/>
      <c r="DF121" s="1022"/>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9" customFormat="1" ht="26.25" customHeight="1" x14ac:dyDescent="0.25">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2037089</v>
      </c>
      <c r="BR122" s="998"/>
      <c r="BS122" s="998"/>
      <c r="BT122" s="998"/>
      <c r="BU122" s="998"/>
      <c r="BV122" s="998">
        <v>2215395</v>
      </c>
      <c r="BW122" s="998"/>
      <c r="BX122" s="998"/>
      <c r="BY122" s="998"/>
      <c r="BZ122" s="998"/>
      <c r="CA122" s="998">
        <v>2292418</v>
      </c>
      <c r="CB122" s="998"/>
      <c r="CC122" s="998"/>
      <c r="CD122" s="998"/>
      <c r="CE122" s="998"/>
      <c r="CF122" s="1018">
        <v>170.5</v>
      </c>
      <c r="CG122" s="1019"/>
      <c r="CH122" s="1019"/>
      <c r="CI122" s="1019"/>
      <c r="CJ122" s="1019"/>
      <c r="CK122" s="1010"/>
      <c r="CL122" s="1011"/>
      <c r="CM122" s="1011"/>
      <c r="CN122" s="1011"/>
      <c r="CO122" s="1012"/>
      <c r="CP122" s="1020"/>
      <c r="CQ122" s="1021"/>
      <c r="CR122" s="1021"/>
      <c r="CS122" s="1021"/>
      <c r="CT122" s="1021"/>
      <c r="CU122" s="1021"/>
      <c r="CV122" s="1021"/>
      <c r="CW122" s="1021"/>
      <c r="CX122" s="1021"/>
      <c r="CY122" s="1021"/>
      <c r="CZ122" s="1021"/>
      <c r="DA122" s="1021"/>
      <c r="DB122" s="1021"/>
      <c r="DC122" s="1021"/>
      <c r="DD122" s="1021"/>
      <c r="DE122" s="1021"/>
      <c r="DF122" s="1022"/>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9" customFormat="1" ht="26.25" customHeight="1" x14ac:dyDescent="0.25">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443</v>
      </c>
      <c r="AB123" s="959"/>
      <c r="AC123" s="959"/>
      <c r="AD123" s="959"/>
      <c r="AE123" s="960"/>
      <c r="AF123" s="961" t="s">
        <v>443</v>
      </c>
      <c r="AG123" s="959"/>
      <c r="AH123" s="959"/>
      <c r="AI123" s="959"/>
      <c r="AJ123" s="960"/>
      <c r="AK123" s="961" t="s">
        <v>443</v>
      </c>
      <c r="AL123" s="959"/>
      <c r="AM123" s="959"/>
      <c r="AN123" s="959"/>
      <c r="AO123" s="960"/>
      <c r="AP123" s="962" t="s">
        <v>443</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444</v>
      </c>
      <c r="BP123" s="1006"/>
      <c r="BQ123" s="1065">
        <v>8716396</v>
      </c>
      <c r="BR123" s="1066"/>
      <c r="BS123" s="1066"/>
      <c r="BT123" s="1066"/>
      <c r="BU123" s="1066"/>
      <c r="BV123" s="1066">
        <v>8570302</v>
      </c>
      <c r="BW123" s="1066"/>
      <c r="BX123" s="1066"/>
      <c r="BY123" s="1066"/>
      <c r="BZ123" s="1066"/>
      <c r="CA123" s="1066">
        <v>8706073</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x14ac:dyDescent="0.3">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25">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3">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v>414974</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25">
      <c r="A127" s="1060"/>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451</v>
      </c>
      <c r="AY127" s="1033"/>
      <c r="AZ127" s="1033"/>
      <c r="BA127" s="1033"/>
      <c r="BB127" s="1033"/>
      <c r="BC127" s="1033"/>
      <c r="BD127" s="1033"/>
      <c r="BE127" s="1034"/>
      <c r="BF127" s="1035" t="s">
        <v>452</v>
      </c>
      <c r="BG127" s="1033"/>
      <c r="BH127" s="1033"/>
      <c r="BI127" s="1033"/>
      <c r="BJ127" s="1033"/>
      <c r="BK127" s="1033"/>
      <c r="BL127" s="1034"/>
      <c r="BM127" s="1035" t="s">
        <v>453</v>
      </c>
      <c r="BN127" s="1033"/>
      <c r="BO127" s="1033"/>
      <c r="BP127" s="1033"/>
      <c r="BQ127" s="1033"/>
      <c r="BR127" s="1033"/>
      <c r="BS127" s="1034"/>
      <c r="BT127" s="1035" t="s">
        <v>454</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3">
      <c r="A128" s="1043" t="s">
        <v>456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457</v>
      </c>
      <c r="X128" s="1045"/>
      <c r="Y128" s="1045"/>
      <c r="Z128" s="1046"/>
      <c r="AA128" s="1047" t="s">
        <v>112</v>
      </c>
      <c r="AB128" s="1048"/>
      <c r="AC128" s="1048"/>
      <c r="AD128" s="1048"/>
      <c r="AE128" s="1049"/>
      <c r="AF128" s="1050" t="s">
        <v>112</v>
      </c>
      <c r="AG128" s="1048"/>
      <c r="AH128" s="1048"/>
      <c r="AI128" s="1048"/>
      <c r="AJ128" s="1049"/>
      <c r="AK128" s="1050" t="s">
        <v>112</v>
      </c>
      <c r="AL128" s="1048"/>
      <c r="AM128" s="1048"/>
      <c r="AN128" s="1048"/>
      <c r="AO128" s="1049"/>
      <c r="AP128" s="1051"/>
      <c r="AQ128" s="1052"/>
      <c r="AR128" s="1052"/>
      <c r="AS128" s="1052"/>
      <c r="AT128" s="1053"/>
      <c r="AU128" s="235"/>
      <c r="AV128" s="235"/>
      <c r="AW128" s="235"/>
      <c r="AX128" s="888" t="s">
        <v>458</v>
      </c>
      <c r="AY128" s="889"/>
      <c r="AZ128" s="889"/>
      <c r="BA128" s="889"/>
      <c r="BB128" s="889"/>
      <c r="BC128" s="889"/>
      <c r="BD128" s="889"/>
      <c r="BE128" s="890"/>
      <c r="BF128" s="1054" t="s">
        <v>112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459</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2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1538346</v>
      </c>
      <c r="AB129" s="959"/>
      <c r="AC129" s="959"/>
      <c r="AD129" s="959"/>
      <c r="AE129" s="960"/>
      <c r="AF129" s="961">
        <v>1668881</v>
      </c>
      <c r="AG129" s="959"/>
      <c r="AH129" s="959"/>
      <c r="AI129" s="959"/>
      <c r="AJ129" s="960"/>
      <c r="AK129" s="961">
        <v>1566347</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5">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292306</v>
      </c>
      <c r="AB130" s="959"/>
      <c r="AC130" s="959"/>
      <c r="AD130" s="959"/>
      <c r="AE130" s="960"/>
      <c r="AF130" s="961">
        <v>260216</v>
      </c>
      <c r="AG130" s="959"/>
      <c r="AH130" s="959"/>
      <c r="AI130" s="959"/>
      <c r="AJ130" s="960"/>
      <c r="AK130" s="961">
        <v>221560</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1.6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3">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1246040</v>
      </c>
      <c r="AB131" s="984"/>
      <c r="AC131" s="984"/>
      <c r="AD131" s="984"/>
      <c r="AE131" s="985"/>
      <c r="AF131" s="983">
        <v>1408665</v>
      </c>
      <c r="AG131" s="984"/>
      <c r="AH131" s="984"/>
      <c r="AI131" s="984"/>
      <c r="AJ131" s="985"/>
      <c r="AK131" s="983">
        <v>1344787</v>
      </c>
      <c r="AL131" s="984"/>
      <c r="AM131" s="984"/>
      <c r="AN131" s="984"/>
      <c r="AO131" s="985"/>
      <c r="AP131" s="1114"/>
      <c r="AQ131" s="1115"/>
      <c r="AR131" s="1115"/>
      <c r="AS131" s="1115"/>
      <c r="AT131" s="1116"/>
      <c r="AU131" s="237"/>
      <c r="AV131" s="237"/>
      <c r="AW131" s="237"/>
      <c r="AX131" s="1086" t="s">
        <v>466</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5">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1.69488941</v>
      </c>
      <c r="AB132" s="1100"/>
      <c r="AC132" s="1100"/>
      <c r="AD132" s="1100"/>
      <c r="AE132" s="1101"/>
      <c r="AF132" s="1102">
        <v>1.0101763020000001</v>
      </c>
      <c r="AG132" s="1100"/>
      <c r="AH132" s="1100"/>
      <c r="AI132" s="1100"/>
      <c r="AJ132" s="1101"/>
      <c r="AK132" s="1102">
        <v>2.2587963740000001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3">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3.3</v>
      </c>
      <c r="AB133" s="1083"/>
      <c r="AC133" s="1083"/>
      <c r="AD133" s="1083"/>
      <c r="AE133" s="1084"/>
      <c r="AF133" s="1082">
        <v>2</v>
      </c>
      <c r="AG133" s="1083"/>
      <c r="AH133" s="1083"/>
      <c r="AI133" s="1083"/>
      <c r="AJ133" s="1084"/>
      <c r="AK133" s="1082">
        <v>1.6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2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5"/>
  <cols>
    <col min="1" max="36" width="9" style="244" customWidth="1"/>
    <col min="37" max="16384" width="9" style="243" hidden="1"/>
  </cols>
  <sheetData>
    <row r="1" spans="2:36" ht="12.75"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2.75" x14ac:dyDescent="0.25"/>
    <row r="3" spans="2:36" ht="12.75" x14ac:dyDescent="0.25"/>
    <row r="4" spans="2:36" ht="12.75" x14ac:dyDescent="0.25"/>
    <row r="5" spans="2:36" ht="12.75" x14ac:dyDescent="0.25"/>
    <row r="6" spans="2:36" ht="12.75" x14ac:dyDescent="0.25"/>
    <row r="7" spans="2:36" ht="12.75" x14ac:dyDescent="0.25"/>
    <row r="8" spans="2:36" ht="12.75" x14ac:dyDescent="0.25"/>
    <row r="9" spans="2:36" ht="12.75" x14ac:dyDescent="0.25"/>
    <row r="10" spans="2:36" ht="12.75" x14ac:dyDescent="0.25"/>
    <row r="11" spans="2:36" ht="12.75" x14ac:dyDescent="0.25"/>
    <row r="12" spans="2:36" ht="12.75" x14ac:dyDescent="0.25"/>
    <row r="13" spans="2:36" ht="12.75" x14ac:dyDescent="0.25"/>
    <row r="14" spans="2:36" ht="12.75" x14ac:dyDescent="0.25"/>
    <row r="15" spans="2:36" ht="12.75" x14ac:dyDescent="0.25"/>
    <row r="16" spans="2:36" ht="12.75" x14ac:dyDescent="0.25">
      <c r="AJ16" s="243"/>
    </row>
    <row r="17" spans="34:36" ht="12.75" x14ac:dyDescent="0.25">
      <c r="AJ17" s="243"/>
    </row>
    <row r="18" spans="34:36" ht="12.75" x14ac:dyDescent="0.25"/>
    <row r="19" spans="34:36" ht="12.75" x14ac:dyDescent="0.25"/>
    <row r="20" spans="34:36" ht="12.75" x14ac:dyDescent="0.25">
      <c r="AI20" s="243"/>
      <c r="AJ20" s="243"/>
    </row>
    <row r="21" spans="34:36" ht="12.75" x14ac:dyDescent="0.25">
      <c r="AJ21" s="243"/>
    </row>
    <row r="22" spans="34:36" ht="12.75" x14ac:dyDescent="0.25"/>
    <row r="23" spans="34:36" ht="12.75" x14ac:dyDescent="0.25">
      <c r="AI23" s="243"/>
      <c r="AJ23" s="243"/>
    </row>
    <row r="24" spans="34:36" ht="12.75" x14ac:dyDescent="0.25">
      <c r="AJ24" s="243"/>
    </row>
    <row r="25" spans="34:36" ht="12.75" x14ac:dyDescent="0.25">
      <c r="AJ25" s="243"/>
    </row>
    <row r="26" spans="34:36" ht="12.75" x14ac:dyDescent="0.25">
      <c r="AI26" s="243"/>
      <c r="AJ26" s="243"/>
    </row>
    <row r="27" spans="34:36" ht="12.75" x14ac:dyDescent="0.25"/>
    <row r="28" spans="34:36" ht="12.75" x14ac:dyDescent="0.25">
      <c r="AI28" s="243"/>
      <c r="AJ28" s="243"/>
    </row>
    <row r="29" spans="34:36" ht="12.75" x14ac:dyDescent="0.25">
      <c r="AJ29" s="243"/>
    </row>
    <row r="30" spans="34:36" ht="12.75" x14ac:dyDescent="0.25"/>
    <row r="31" spans="34:36" ht="12.75" x14ac:dyDescent="0.25">
      <c r="AH31" s="243"/>
      <c r="AI31" s="243"/>
      <c r="AJ31" s="243"/>
    </row>
    <row r="32" spans="34:36" ht="12.75" x14ac:dyDescent="0.25"/>
    <row r="33" spans="28:36" ht="12.75" x14ac:dyDescent="0.25">
      <c r="AI33" s="243"/>
      <c r="AJ33" s="243"/>
    </row>
    <row r="34" spans="28:36" ht="12.75" x14ac:dyDescent="0.25">
      <c r="AF34" s="243"/>
    </row>
    <row r="35" spans="28:36" ht="12.75" x14ac:dyDescent="0.25">
      <c r="AB35" s="243"/>
      <c r="AC35" s="243"/>
      <c r="AD35" s="243"/>
      <c r="AF35" s="243"/>
      <c r="AG35" s="243"/>
      <c r="AH35" s="243"/>
      <c r="AI35" s="243"/>
      <c r="AJ35" s="243"/>
    </row>
    <row r="36" spans="28:36" ht="12.75" x14ac:dyDescent="0.25"/>
    <row r="37" spans="28:36" ht="12.75" x14ac:dyDescent="0.25">
      <c r="AE37" s="243"/>
      <c r="AJ37" s="243"/>
    </row>
    <row r="38" spans="28:36" ht="12.75" x14ac:dyDescent="0.25">
      <c r="AB38" s="243"/>
      <c r="AC38" s="243"/>
      <c r="AD38" s="243"/>
      <c r="AE38" s="243"/>
      <c r="AG38" s="243"/>
      <c r="AH38" s="243"/>
      <c r="AI38" s="243"/>
      <c r="AJ38" s="243"/>
    </row>
    <row r="39" spans="28:36" ht="12.75" x14ac:dyDescent="0.25"/>
    <row r="40" spans="28:36" ht="12.75" x14ac:dyDescent="0.25"/>
    <row r="41" spans="28:36" ht="12.75" x14ac:dyDescent="0.25"/>
    <row r="42" spans="28:36" ht="12.75" x14ac:dyDescent="0.25"/>
    <row r="43" spans="28:36" ht="12.75" x14ac:dyDescent="0.25"/>
    <row r="44" spans="28:36" ht="12.75" x14ac:dyDescent="0.25"/>
    <row r="45" spans="28:36" ht="12.75" x14ac:dyDescent="0.25"/>
    <row r="46" spans="28:36" ht="12.75" x14ac:dyDescent="0.25"/>
    <row r="47" spans="28:36" ht="12.75" x14ac:dyDescent="0.25"/>
    <row r="48" spans="28:36" ht="12.75" x14ac:dyDescent="0.25"/>
    <row r="49" spans="22:36" ht="12.75" x14ac:dyDescent="0.25">
      <c r="AG49" s="243"/>
      <c r="AH49" s="243"/>
      <c r="AI49" s="243"/>
      <c r="AJ49" s="243"/>
    </row>
    <row r="50" spans="22:36" ht="12.75" x14ac:dyDescent="0.25"/>
    <row r="51" spans="22:36" ht="12.75" x14ac:dyDescent="0.25"/>
    <row r="52" spans="22:36" ht="12.75" x14ac:dyDescent="0.25"/>
    <row r="53" spans="22:36" ht="12.75" x14ac:dyDescent="0.25"/>
    <row r="54" spans="22:36" ht="12.75" x14ac:dyDescent="0.25"/>
    <row r="55" spans="22:36" ht="12.75" x14ac:dyDescent="0.25"/>
    <row r="56" spans="22:36" ht="12.75" x14ac:dyDescent="0.25"/>
    <row r="57" spans="22:36" ht="12.75" x14ac:dyDescent="0.25"/>
    <row r="58" spans="22:36" ht="12.75" x14ac:dyDescent="0.25"/>
    <row r="59" spans="22:36" ht="12.75" x14ac:dyDescent="0.25"/>
    <row r="60" spans="22:36" ht="12.75" x14ac:dyDescent="0.25"/>
    <row r="61" spans="22:36" ht="12.75" x14ac:dyDescent="0.25"/>
    <row r="62" spans="22:36" ht="12.75" x14ac:dyDescent="0.25"/>
    <row r="63" spans="22:36" ht="12.75" x14ac:dyDescent="0.25">
      <c r="W63" s="243"/>
      <c r="AA63" s="243"/>
    </row>
    <row r="64" spans="22:36" ht="12.75" x14ac:dyDescent="0.25">
      <c r="V64" s="243"/>
    </row>
    <row r="65" spans="15:36" ht="12.75" x14ac:dyDescent="0.25">
      <c r="X65" s="243"/>
      <c r="Z65" s="243"/>
      <c r="AC65" s="243"/>
    </row>
    <row r="66" spans="15:36" ht="12.75" x14ac:dyDescent="0.25">
      <c r="Q66" s="243"/>
      <c r="S66" s="243"/>
      <c r="U66" s="243"/>
      <c r="AF66" s="243"/>
    </row>
    <row r="67" spans="15:36" ht="12.75" x14ac:dyDescent="0.25">
      <c r="O67" s="243"/>
      <c r="P67" s="243"/>
      <c r="R67" s="243"/>
      <c r="T67" s="243"/>
      <c r="Y67" s="243"/>
      <c r="AB67" s="243"/>
      <c r="AD67" s="243"/>
      <c r="AE67" s="243"/>
      <c r="AG67" s="243"/>
      <c r="AH67" s="243"/>
      <c r="AI67" s="243"/>
      <c r="AJ67" s="243"/>
    </row>
    <row r="68" spans="15:36" ht="12.75" x14ac:dyDescent="0.25"/>
    <row r="69" spans="15:36" ht="12.75" x14ac:dyDescent="0.25"/>
    <row r="70" spans="15:36" ht="12.75" x14ac:dyDescent="0.25"/>
    <row r="71" spans="15:36" ht="12.75" x14ac:dyDescent="0.25"/>
    <row r="72" spans="15:36" ht="12.75" x14ac:dyDescent="0.25">
      <c r="AJ72" s="243"/>
    </row>
    <row r="73" spans="15:36" ht="12.75" x14ac:dyDescent="0.25">
      <c r="AJ73" s="243"/>
    </row>
    <row r="74" spans="15:36" ht="12.75" x14ac:dyDescent="0.25"/>
    <row r="75" spans="15:36" ht="12.75" x14ac:dyDescent="0.25"/>
    <row r="76" spans="15:36" ht="12.75" x14ac:dyDescent="0.25"/>
    <row r="77" spans="15:36" ht="12.75" x14ac:dyDescent="0.25"/>
    <row r="78" spans="15:36" ht="12.75" x14ac:dyDescent="0.25"/>
    <row r="79" spans="15:36" ht="12.75" x14ac:dyDescent="0.25"/>
    <row r="80" spans="15:36" ht="12.75" x14ac:dyDescent="0.25"/>
    <row r="81" spans="27:27" ht="12.75" x14ac:dyDescent="0.25"/>
    <row r="82" spans="27:27" ht="12.75" x14ac:dyDescent="0.25"/>
    <row r="83" spans="27:27" ht="12.75" x14ac:dyDescent="0.25"/>
    <row r="84" spans="27:27" ht="12.75" x14ac:dyDescent="0.25"/>
    <row r="85" spans="27:27" ht="12.75" x14ac:dyDescent="0.25"/>
    <row r="86" spans="27:27" ht="12.75" x14ac:dyDescent="0.25"/>
    <row r="87" spans="27:27" ht="12.75" x14ac:dyDescent="0.25"/>
    <row r="88" spans="27:27" ht="12.75" x14ac:dyDescent="0.25"/>
    <row r="89" spans="27:27" ht="12.75" x14ac:dyDescent="0.25"/>
    <row r="90" spans="27:27" ht="12.75" x14ac:dyDescent="0.25"/>
    <row r="91" spans="27:27" ht="12.75" x14ac:dyDescent="0.25"/>
    <row r="92" spans="27:27" ht="12.75" x14ac:dyDescent="0.25"/>
    <row r="93" spans="27:27" ht="12.75" x14ac:dyDescent="0.25"/>
    <row r="94" spans="27:27" ht="12.75" x14ac:dyDescent="0.25"/>
    <row r="95" spans="27:27" ht="12.75" x14ac:dyDescent="0.25"/>
    <row r="96" spans="27:27" ht="12.75" x14ac:dyDescent="0.25">
      <c r="AA96" s="243"/>
    </row>
    <row r="97" spans="24:36" ht="12.75" x14ac:dyDescent="0.25">
      <c r="AA97" s="243"/>
    </row>
    <row r="98" spans="24:36" ht="12.75" hidden="1" x14ac:dyDescent="0.25">
      <c r="AA98" s="243"/>
    </row>
    <row r="99" spans="24:36" ht="12.75" hidden="1" x14ac:dyDescent="0.25">
      <c r="AA99" s="243"/>
    </row>
    <row r="100" spans="24:36" ht="12.75" hidden="1" x14ac:dyDescent="0.25"/>
    <row r="101" spans="24:36" ht="12" hidden="1" customHeight="1" x14ac:dyDescent="0.25">
      <c r="X101" s="243"/>
      <c r="Y101" s="243"/>
      <c r="Z101" s="243"/>
      <c r="AC101" s="243"/>
    </row>
    <row r="102" spans="24:36" ht="1.5" hidden="1" customHeight="1" x14ac:dyDescent="0.25">
      <c r="AC102" s="243"/>
      <c r="AF102" s="243"/>
    </row>
    <row r="103" spans="24:36" ht="12.75" hidden="1" x14ac:dyDescent="0.25">
      <c r="AB103" s="243"/>
      <c r="AD103" s="243"/>
      <c r="AE103" s="243"/>
      <c r="AF103" s="243"/>
      <c r="AG103" s="243"/>
      <c r="AH103" s="243"/>
      <c r="AI103" s="243"/>
      <c r="AJ103" s="243"/>
    </row>
    <row r="104" spans="24:36" ht="12.75" hidden="1" x14ac:dyDescent="0.25">
      <c r="AD104" s="243"/>
      <c r="AE104" s="243"/>
      <c r="AG104" s="243"/>
      <c r="AH104" s="243"/>
      <c r="AI104" s="243"/>
      <c r="AJ104" s="243"/>
    </row>
    <row r="105" spans="24:36" ht="12.75" hidden="1" customHeight="1" x14ac:dyDescent="0.25"/>
    <row r="106" spans="24:36" ht="12.75" hidden="1" x14ac:dyDescent="0.25"/>
    <row r="107" spans="24:36" ht="12.75" hidden="1" x14ac:dyDescent="0.25"/>
    <row r="108" spans="24:36" ht="12.75" hidden="1" x14ac:dyDescent="0.25"/>
    <row r="109" spans="24:36" ht="12.75" hidden="1" x14ac:dyDescent="0.25"/>
    <row r="110" spans="24:36" ht="12.75" hidden="1" x14ac:dyDescent="0.2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25"/>
  <cols>
    <col min="1" max="1" width="9.1328125" style="244" customWidth="1"/>
    <col min="2" max="15" width="9" style="244" customWidth="1"/>
    <col min="16" max="16" width="9.1328125" style="244" bestFit="1" customWidth="1"/>
    <col min="17" max="34" width="9" style="244" customWidth="1"/>
    <col min="35" max="16384" width="9" style="243" hidden="1"/>
  </cols>
  <sheetData>
    <row r="1" spans="2:34" ht="12.75"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2.75" x14ac:dyDescent="0.25"/>
    <row r="3" spans="2:34" ht="12.75" x14ac:dyDescent="0.25"/>
    <row r="4" spans="2:34" ht="12.75" x14ac:dyDescent="0.25">
      <c r="R4" s="243"/>
      <c r="S4" s="243"/>
      <c r="T4" s="243"/>
      <c r="U4" s="243"/>
      <c r="V4" s="243"/>
      <c r="W4" s="243"/>
      <c r="X4" s="243"/>
      <c r="Y4" s="243"/>
      <c r="Z4" s="243"/>
      <c r="AA4" s="243"/>
      <c r="AB4" s="243"/>
      <c r="AC4" s="243"/>
      <c r="AD4" s="243"/>
      <c r="AE4" s="243"/>
      <c r="AF4" s="243"/>
      <c r="AG4" s="243"/>
      <c r="AH4" s="243"/>
    </row>
    <row r="5" spans="2:34" ht="12.75" x14ac:dyDescent="0.25">
      <c r="R5" s="243"/>
      <c r="S5" s="243"/>
      <c r="T5" s="243"/>
      <c r="U5" s="243"/>
      <c r="V5" s="243"/>
      <c r="W5" s="243"/>
      <c r="X5" s="243"/>
      <c r="Y5" s="243"/>
      <c r="Z5" s="243"/>
      <c r="AA5" s="243"/>
      <c r="AB5" s="243"/>
      <c r="AC5" s="243"/>
      <c r="AD5" s="243"/>
      <c r="AE5" s="243"/>
      <c r="AF5" s="243"/>
      <c r="AG5" s="243"/>
      <c r="AH5" s="243"/>
    </row>
    <row r="6" spans="2:34" ht="12.75" x14ac:dyDescent="0.25"/>
    <row r="7" spans="2:34" ht="12.75" x14ac:dyDescent="0.25"/>
    <row r="8" spans="2:34" ht="12.75" x14ac:dyDescent="0.25"/>
    <row r="9" spans="2:34" ht="12.75" x14ac:dyDescent="0.25"/>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9:34" ht="12.75" x14ac:dyDescent="0.25"/>
    <row r="18" spans="9:34" ht="12.75" x14ac:dyDescent="0.2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2.75" x14ac:dyDescent="0.25"/>
    <row r="20" spans="9:34" ht="12.75" x14ac:dyDescent="0.25"/>
    <row r="21" spans="9:34" ht="12.75" x14ac:dyDescent="0.25">
      <c r="AH21" s="243"/>
    </row>
    <row r="22" spans="9:34" ht="12.75" x14ac:dyDescent="0.25">
      <c r="AE22" s="243"/>
      <c r="AF22" s="243"/>
      <c r="AG22" s="243"/>
      <c r="AH22" s="243"/>
    </row>
    <row r="23" spans="9:34" ht="12.75" x14ac:dyDescent="0.25">
      <c r="U23" s="243"/>
      <c r="V23" s="243"/>
      <c r="W23" s="243"/>
      <c r="X23" s="243"/>
      <c r="Y23" s="243"/>
      <c r="Z23" s="243"/>
      <c r="AA23" s="243"/>
      <c r="AB23" s="243"/>
      <c r="AC23" s="243"/>
      <c r="AD23" s="243"/>
      <c r="AE23" s="243"/>
      <c r="AF23" s="243"/>
      <c r="AG23" s="243"/>
      <c r="AH23" s="243"/>
    </row>
    <row r="24" spans="9:34" ht="12.75" x14ac:dyDescent="0.25"/>
    <row r="25" spans="9:34" ht="12.75" x14ac:dyDescent="0.25"/>
    <row r="26" spans="9:34" ht="12.75" x14ac:dyDescent="0.25"/>
    <row r="27" spans="9:34" ht="12.75" x14ac:dyDescent="0.25"/>
    <row r="28" spans="9:34" ht="12.75" x14ac:dyDescent="0.25"/>
    <row r="29" spans="9:34" ht="12.75" x14ac:dyDescent="0.25"/>
    <row r="30" spans="9:34" ht="12.75" x14ac:dyDescent="0.25"/>
    <row r="31" spans="9:34" ht="12.75" x14ac:dyDescent="0.25"/>
    <row r="32" spans="9:34" ht="12.75" x14ac:dyDescent="0.25"/>
    <row r="33" spans="15:34" ht="12.75" x14ac:dyDescent="0.25"/>
    <row r="34" spans="15:34" ht="12.75" x14ac:dyDescent="0.25"/>
    <row r="35" spans="15:34" ht="12.75" x14ac:dyDescent="0.25">
      <c r="V35" s="243"/>
      <c r="W35" s="243"/>
      <c r="X35" s="243"/>
      <c r="Y35" s="243"/>
      <c r="Z35" s="243"/>
      <c r="AA35" s="243"/>
      <c r="AB35" s="243"/>
      <c r="AC35" s="243"/>
      <c r="AD35" s="243"/>
      <c r="AE35" s="243"/>
      <c r="AF35" s="243"/>
      <c r="AG35" s="243"/>
      <c r="AH35" s="243"/>
    </row>
    <row r="36" spans="15:34" ht="12.75" x14ac:dyDescent="0.25"/>
    <row r="37" spans="15:34" ht="12.75" x14ac:dyDescent="0.25">
      <c r="AH37" s="243"/>
    </row>
    <row r="38" spans="15:34" ht="12.75" x14ac:dyDescent="0.25">
      <c r="AE38" s="243"/>
      <c r="AF38" s="243"/>
      <c r="AG38" s="243"/>
      <c r="AH38" s="243"/>
    </row>
    <row r="39" spans="15:34" ht="12.75" x14ac:dyDescent="0.25"/>
    <row r="40" spans="15:34" ht="12.75" x14ac:dyDescent="0.25"/>
    <row r="41" spans="15:34" ht="12.75" x14ac:dyDescent="0.25"/>
    <row r="42" spans="15:34" ht="12.75" x14ac:dyDescent="0.25"/>
    <row r="43" spans="15:34" ht="12.75" x14ac:dyDescent="0.25">
      <c r="O43" s="243"/>
      <c r="P43" s="243"/>
      <c r="Q43" s="243"/>
      <c r="R43" s="243"/>
      <c r="S43" s="243"/>
      <c r="T43" s="243"/>
      <c r="U43" s="243"/>
      <c r="V43" s="243"/>
      <c r="W43" s="243"/>
      <c r="X43" s="243"/>
      <c r="Y43" s="243"/>
      <c r="Z43" s="243"/>
      <c r="AA43" s="243"/>
      <c r="AB43" s="243"/>
      <c r="AC43" s="243"/>
      <c r="AD43" s="243"/>
      <c r="AE43" s="243"/>
      <c r="AF43" s="243"/>
      <c r="AG43" s="243"/>
      <c r="AH43" s="243"/>
    </row>
    <row r="44" spans="15:34" ht="12.75" x14ac:dyDescent="0.25">
      <c r="AH44" s="243"/>
    </row>
    <row r="45" spans="15:34" ht="12.75" x14ac:dyDescent="0.25"/>
    <row r="46" spans="15:34" ht="12.75" x14ac:dyDescent="0.25">
      <c r="W46" s="243"/>
      <c r="X46" s="243"/>
      <c r="Y46" s="243"/>
      <c r="Z46" s="243"/>
      <c r="AA46" s="243"/>
      <c r="AB46" s="243"/>
      <c r="AC46" s="243"/>
      <c r="AD46" s="243"/>
      <c r="AE46" s="243"/>
      <c r="AF46" s="243"/>
      <c r="AG46" s="243"/>
      <c r="AH46" s="243"/>
    </row>
    <row r="47" spans="15:34" ht="12.75" x14ac:dyDescent="0.25"/>
    <row r="48" spans="15:34" ht="12.75" x14ac:dyDescent="0.25"/>
    <row r="49" spans="22:34" ht="12.75" x14ac:dyDescent="0.25"/>
    <row r="50" spans="22:34" ht="12.75" x14ac:dyDescent="0.25">
      <c r="V50" s="243"/>
      <c r="W50" s="243"/>
      <c r="X50" s="243"/>
      <c r="Y50" s="243"/>
      <c r="Z50" s="243"/>
      <c r="AA50" s="243"/>
      <c r="AB50" s="243"/>
      <c r="AC50" s="243"/>
      <c r="AD50" s="243"/>
      <c r="AE50" s="243"/>
      <c r="AF50" s="243"/>
      <c r="AG50" s="243"/>
      <c r="AH50" s="243"/>
    </row>
    <row r="51" spans="22:34" ht="12.75" x14ac:dyDescent="0.25"/>
    <row r="52" spans="22:34" ht="12.75" x14ac:dyDescent="0.25"/>
    <row r="53" spans="22:34" ht="12.75" x14ac:dyDescent="0.25">
      <c r="AH53" s="243"/>
    </row>
    <row r="54" spans="22:34" ht="12.75" x14ac:dyDescent="0.25"/>
    <row r="55" spans="22:34" ht="12.75" x14ac:dyDescent="0.25"/>
    <row r="56" spans="22:34" ht="12.75" x14ac:dyDescent="0.25"/>
    <row r="57" spans="22:34" ht="12.75" x14ac:dyDescent="0.25"/>
    <row r="58" spans="22:34" ht="12.75" x14ac:dyDescent="0.25"/>
    <row r="59" spans="22:34" ht="12.75" x14ac:dyDescent="0.25"/>
    <row r="60" spans="22:34" ht="12.75" x14ac:dyDescent="0.25"/>
    <row r="61" spans="22:34" ht="12.75" x14ac:dyDescent="0.25"/>
    <row r="62" spans="22:34" ht="12.75" x14ac:dyDescent="0.25"/>
    <row r="63" spans="22:34" ht="12.75" x14ac:dyDescent="0.25"/>
    <row r="64" spans="22:34" ht="12.75" x14ac:dyDescent="0.25"/>
    <row r="65" spans="25:34" ht="12.75" x14ac:dyDescent="0.25"/>
    <row r="66" spans="25:34" ht="12.75" x14ac:dyDescent="0.25"/>
    <row r="67" spans="25:34" ht="12.75" x14ac:dyDescent="0.25">
      <c r="Y67" s="243"/>
      <c r="Z67" s="243"/>
      <c r="AA67" s="243"/>
      <c r="AB67" s="243"/>
      <c r="AC67" s="243"/>
      <c r="AD67" s="243"/>
      <c r="AE67" s="243"/>
      <c r="AF67" s="243"/>
      <c r="AG67" s="243"/>
      <c r="AH67" s="243"/>
    </row>
    <row r="68" spans="25:34" ht="12.75" x14ac:dyDescent="0.25"/>
    <row r="69" spans="25:34" ht="12.75" x14ac:dyDescent="0.25"/>
    <row r="70" spans="25:34" ht="12.75" x14ac:dyDescent="0.25"/>
    <row r="71" spans="25:34" ht="12.75" x14ac:dyDescent="0.25"/>
    <row r="72" spans="25:34" ht="12.75" x14ac:dyDescent="0.25"/>
    <row r="73" spans="25:34" ht="12.75" x14ac:dyDescent="0.25"/>
    <row r="74" spans="25:34" ht="12.75" x14ac:dyDescent="0.25"/>
    <row r="75" spans="25:34" ht="12.75" x14ac:dyDescent="0.25"/>
    <row r="76" spans="25:34" ht="12.75" x14ac:dyDescent="0.25"/>
    <row r="77" spans="25:34" ht="12.75" x14ac:dyDescent="0.25"/>
    <row r="78" spans="25:34" ht="12.75" x14ac:dyDescent="0.25"/>
    <row r="79" spans="25:34" ht="12.75" x14ac:dyDescent="0.25"/>
    <row r="80" spans="25:34"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3.5" hidden="1" customHeight="1" x14ac:dyDescent="0.25"/>
    <row r="90" ht="13.5" hidden="1" customHeight="1" x14ac:dyDescent="0.25"/>
    <row r="91" ht="13.5" hidden="1" customHeight="1" x14ac:dyDescent="0.25"/>
    <row r="92" ht="13.5" hidden="1" customHeight="1" x14ac:dyDescent="0.25"/>
    <row r="93" ht="13.5" hidden="1" customHeight="1" x14ac:dyDescent="0.25"/>
    <row r="94" ht="13.5" hidden="1" customHeight="1" x14ac:dyDescent="0.25"/>
    <row r="95" ht="13.5" hidden="1" customHeight="1" x14ac:dyDescent="0.25"/>
    <row r="96" ht="13.5" hidden="1" customHeight="1" x14ac:dyDescent="0.25"/>
    <row r="97" ht="13.5" hidden="1" customHeight="1" x14ac:dyDescent="0.25"/>
    <row r="98" ht="13.5" hidden="1" customHeight="1" x14ac:dyDescent="0.25"/>
    <row r="99" ht="13.5" hidden="1" customHeight="1" x14ac:dyDescent="0.25"/>
    <row r="100" ht="13.5" hidden="1" customHeight="1" x14ac:dyDescent="0.25"/>
    <row r="101" ht="13.5" hidden="1" customHeight="1" x14ac:dyDescent="0.25"/>
    <row r="102" ht="13.5" hidden="1" customHeight="1" x14ac:dyDescent="0.2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25"/>
  <cols>
    <col min="1" max="6" width="14.86328125" style="245" customWidth="1"/>
    <col min="7" max="8" width="15.86328125" style="245" customWidth="1"/>
    <col min="9" max="14" width="16.1328125" style="245" customWidth="1"/>
    <col min="15" max="15" width="6.1328125" style="252" customWidth="1"/>
    <col min="16" max="16" width="3" style="250" customWidth="1"/>
    <col min="17" max="17" width="19.1328125" style="245" hidden="1" customWidth="1"/>
    <col min="18" max="22" width="12.6640625" style="245" hidden="1" customWidth="1"/>
    <col min="23" max="16384" width="8.6640625" style="245" hidden="1"/>
  </cols>
  <sheetData>
    <row r="1" spans="1:16" ht="12.75" x14ac:dyDescent="0.25">
      <c r="O1" s="246"/>
      <c r="P1" s="246"/>
    </row>
    <row r="2" spans="1:16" ht="12.75" x14ac:dyDescent="0.25">
      <c r="O2" s="246"/>
      <c r="P2" s="246"/>
    </row>
    <row r="3" spans="1:16" ht="12.75" x14ac:dyDescent="0.25">
      <c r="O3" s="246"/>
      <c r="P3" s="246"/>
    </row>
    <row r="4" spans="1:16" ht="12.75" x14ac:dyDescent="0.25">
      <c r="O4" s="246"/>
      <c r="P4" s="246"/>
    </row>
    <row r="5" spans="1:16" ht="16.149999999999999" x14ac:dyDescent="0.25">
      <c r="A5" s="247" t="s">
        <v>470</v>
      </c>
      <c r="B5" s="248"/>
      <c r="C5" s="248"/>
      <c r="D5" s="248"/>
      <c r="E5" s="248"/>
      <c r="F5" s="248"/>
      <c r="G5" s="248"/>
      <c r="H5" s="248"/>
      <c r="I5" s="248"/>
      <c r="J5" s="248"/>
      <c r="K5" s="248"/>
      <c r="L5" s="248"/>
      <c r="M5" s="248"/>
      <c r="N5" s="248"/>
      <c r="O5" s="249"/>
    </row>
    <row r="6" spans="1:16" ht="12.75" x14ac:dyDescent="0.25">
      <c r="A6" s="250"/>
      <c r="B6" s="246"/>
      <c r="C6" s="246"/>
      <c r="D6" s="246"/>
      <c r="E6" s="246"/>
      <c r="F6" s="246"/>
      <c r="G6" s="251" t="s">
        <v>471</v>
      </c>
      <c r="H6" s="251"/>
      <c r="I6" s="251"/>
      <c r="J6" s="251"/>
      <c r="K6" s="246"/>
      <c r="L6" s="246"/>
      <c r="M6" s="246"/>
      <c r="N6" s="246"/>
    </row>
    <row r="7" spans="1:16" ht="12.75" x14ac:dyDescent="0.25">
      <c r="A7" s="250"/>
      <c r="B7" s="246"/>
      <c r="C7" s="246"/>
      <c r="D7" s="246"/>
      <c r="E7" s="246"/>
      <c r="F7" s="246"/>
      <c r="G7" s="253"/>
      <c r="H7" s="254"/>
      <c r="I7" s="254"/>
      <c r="J7" s="255"/>
      <c r="K7" s="1120" t="s">
        <v>472</v>
      </c>
      <c r="L7" s="256"/>
      <c r="M7" s="257" t="s">
        <v>473</v>
      </c>
      <c r="N7" s="258"/>
    </row>
    <row r="8" spans="1:16" ht="12.75" x14ac:dyDescent="0.25">
      <c r="A8" s="250"/>
      <c r="B8" s="246"/>
      <c r="C8" s="246"/>
      <c r="D8" s="246"/>
      <c r="E8" s="246"/>
      <c r="F8" s="246"/>
      <c r="G8" s="259"/>
      <c r="H8" s="260"/>
      <c r="I8" s="260"/>
      <c r="J8" s="261"/>
      <c r="K8" s="1121"/>
      <c r="L8" s="262" t="s">
        <v>474</v>
      </c>
      <c r="M8" s="263" t="s">
        <v>475</v>
      </c>
      <c r="N8" s="264" t="s">
        <v>476</v>
      </c>
    </row>
    <row r="9" spans="1:16" ht="12.75" x14ac:dyDescent="0.25">
      <c r="A9" s="250"/>
      <c r="B9" s="246"/>
      <c r="C9" s="246"/>
      <c r="D9" s="246"/>
      <c r="E9" s="246"/>
      <c r="F9" s="246"/>
      <c r="G9" s="1122" t="s">
        <v>477</v>
      </c>
      <c r="H9" s="1123"/>
      <c r="I9" s="1123"/>
      <c r="J9" s="1124"/>
      <c r="K9" s="265">
        <v>471164</v>
      </c>
      <c r="L9" s="266">
        <v>314739</v>
      </c>
      <c r="M9" s="267">
        <v>160295</v>
      </c>
      <c r="N9" s="268">
        <v>96.3</v>
      </c>
    </row>
    <row r="10" spans="1:16" ht="12.75" x14ac:dyDescent="0.25">
      <c r="A10" s="250"/>
      <c r="B10" s="246"/>
      <c r="C10" s="246"/>
      <c r="D10" s="246"/>
      <c r="E10" s="246"/>
      <c r="F10" s="246"/>
      <c r="G10" s="1122" t="s">
        <v>478</v>
      </c>
      <c r="H10" s="1123"/>
      <c r="I10" s="1123"/>
      <c r="J10" s="1124"/>
      <c r="K10" s="269">
        <v>77501</v>
      </c>
      <c r="L10" s="270">
        <v>51771</v>
      </c>
      <c r="M10" s="271">
        <v>18795</v>
      </c>
      <c r="N10" s="272">
        <v>175.5</v>
      </c>
    </row>
    <row r="11" spans="1:16" ht="13.5" customHeight="1" x14ac:dyDescent="0.25">
      <c r="A11" s="250"/>
      <c r="B11" s="246"/>
      <c r="C11" s="246"/>
      <c r="D11" s="246"/>
      <c r="E11" s="246"/>
      <c r="F11" s="246"/>
      <c r="G11" s="1122" t="s">
        <v>479</v>
      </c>
      <c r="H11" s="1123"/>
      <c r="I11" s="1123"/>
      <c r="J11" s="1124"/>
      <c r="K11" s="269">
        <v>129254</v>
      </c>
      <c r="L11" s="270">
        <v>86342</v>
      </c>
      <c r="M11" s="271">
        <v>26340</v>
      </c>
      <c r="N11" s="272">
        <v>227.8</v>
      </c>
    </row>
    <row r="12" spans="1:16" ht="13.5" customHeight="1" x14ac:dyDescent="0.25">
      <c r="A12" s="250"/>
      <c r="B12" s="246"/>
      <c r="C12" s="246"/>
      <c r="D12" s="246"/>
      <c r="E12" s="246"/>
      <c r="F12" s="246"/>
      <c r="G12" s="1122" t="s">
        <v>480</v>
      </c>
      <c r="H12" s="1123"/>
      <c r="I12" s="1123"/>
      <c r="J12" s="1124"/>
      <c r="K12" s="269" t="s">
        <v>481</v>
      </c>
      <c r="L12" s="270" t="s">
        <v>481</v>
      </c>
      <c r="M12" s="271">
        <v>1514</v>
      </c>
      <c r="N12" s="272" t="s">
        <v>481</v>
      </c>
    </row>
    <row r="13" spans="1:16" ht="13.5" customHeight="1" x14ac:dyDescent="0.25">
      <c r="A13" s="250"/>
      <c r="B13" s="246"/>
      <c r="C13" s="246"/>
      <c r="D13" s="246"/>
      <c r="E13" s="246"/>
      <c r="F13" s="246"/>
      <c r="G13" s="1122" t="s">
        <v>482</v>
      </c>
      <c r="H13" s="1123"/>
      <c r="I13" s="1123"/>
      <c r="J13" s="1124"/>
      <c r="K13" s="269" t="s">
        <v>481</v>
      </c>
      <c r="L13" s="270" t="s">
        <v>481</v>
      </c>
      <c r="M13" s="271" t="s">
        <v>481</v>
      </c>
      <c r="N13" s="272" t="s">
        <v>481</v>
      </c>
    </row>
    <row r="14" spans="1:16" ht="13.5" customHeight="1" x14ac:dyDescent="0.25">
      <c r="A14" s="250"/>
      <c r="B14" s="246"/>
      <c r="C14" s="246"/>
      <c r="D14" s="246"/>
      <c r="E14" s="246"/>
      <c r="F14" s="246"/>
      <c r="G14" s="1122" t="s">
        <v>483</v>
      </c>
      <c r="H14" s="1123"/>
      <c r="I14" s="1123"/>
      <c r="J14" s="1124"/>
      <c r="K14" s="269">
        <v>9273</v>
      </c>
      <c r="L14" s="270">
        <v>6194</v>
      </c>
      <c r="M14" s="271">
        <v>7022</v>
      </c>
      <c r="N14" s="272">
        <v>-11.8</v>
      </c>
    </row>
    <row r="15" spans="1:16" ht="13.5" customHeight="1" x14ac:dyDescent="0.25">
      <c r="A15" s="250"/>
      <c r="B15" s="246"/>
      <c r="C15" s="246"/>
      <c r="D15" s="246"/>
      <c r="E15" s="246"/>
      <c r="F15" s="246"/>
      <c r="G15" s="1122" t="s">
        <v>484</v>
      </c>
      <c r="H15" s="1123"/>
      <c r="I15" s="1123"/>
      <c r="J15" s="1124"/>
      <c r="K15" s="269">
        <v>23406</v>
      </c>
      <c r="L15" s="270">
        <v>15635</v>
      </c>
      <c r="M15" s="271">
        <v>5072</v>
      </c>
      <c r="N15" s="272">
        <v>208.3</v>
      </c>
    </row>
    <row r="16" spans="1:16" ht="12.75" x14ac:dyDescent="0.25">
      <c r="A16" s="250"/>
      <c r="B16" s="246"/>
      <c r="C16" s="246"/>
      <c r="D16" s="246"/>
      <c r="E16" s="246"/>
      <c r="F16" s="246"/>
      <c r="G16" s="1125" t="s">
        <v>485</v>
      </c>
      <c r="H16" s="1126"/>
      <c r="I16" s="1126"/>
      <c r="J16" s="1127"/>
      <c r="K16" s="270">
        <v>-55473</v>
      </c>
      <c r="L16" s="270">
        <v>-37056</v>
      </c>
      <c r="M16" s="271">
        <v>-16946</v>
      </c>
      <c r="N16" s="272">
        <v>118.7</v>
      </c>
    </row>
    <row r="17" spans="1:16" ht="12.75" x14ac:dyDescent="0.25">
      <c r="A17" s="250"/>
      <c r="B17" s="246"/>
      <c r="C17" s="246"/>
      <c r="D17" s="246"/>
      <c r="E17" s="246"/>
      <c r="F17" s="246"/>
      <c r="G17" s="1125" t="s">
        <v>171</v>
      </c>
      <c r="H17" s="1126"/>
      <c r="I17" s="1126"/>
      <c r="J17" s="1127"/>
      <c r="K17" s="270">
        <v>655125</v>
      </c>
      <c r="L17" s="270">
        <v>437625</v>
      </c>
      <c r="M17" s="271">
        <v>202093</v>
      </c>
      <c r="N17" s="272">
        <v>116.5</v>
      </c>
    </row>
    <row r="18" spans="1:16" ht="12.75" x14ac:dyDescent="0.25">
      <c r="A18" s="250"/>
      <c r="B18" s="246"/>
      <c r="C18" s="246"/>
      <c r="D18" s="246"/>
      <c r="E18" s="246"/>
      <c r="F18" s="246"/>
      <c r="G18" s="246"/>
      <c r="H18" s="246"/>
      <c r="I18" s="246"/>
      <c r="J18" s="246"/>
      <c r="K18" s="246"/>
      <c r="L18" s="246"/>
      <c r="M18" s="273"/>
      <c r="N18" s="273"/>
    </row>
    <row r="19" spans="1:16" ht="12.75" x14ac:dyDescent="0.25">
      <c r="A19" s="250"/>
      <c r="B19" s="246"/>
      <c r="C19" s="246"/>
      <c r="D19" s="246"/>
      <c r="E19" s="246"/>
      <c r="F19" s="246"/>
      <c r="G19" s="246" t="s">
        <v>486</v>
      </c>
      <c r="H19" s="246"/>
      <c r="I19" s="246"/>
      <c r="J19" s="246"/>
      <c r="K19" s="246"/>
      <c r="L19" s="246"/>
      <c r="M19" s="246"/>
      <c r="N19" s="246"/>
    </row>
    <row r="20" spans="1:16" ht="12.75" x14ac:dyDescent="0.25">
      <c r="A20" s="250"/>
      <c r="B20" s="246"/>
      <c r="C20" s="246"/>
      <c r="D20" s="246"/>
      <c r="E20" s="246"/>
      <c r="F20" s="246"/>
      <c r="G20" s="274"/>
      <c r="H20" s="275"/>
      <c r="I20" s="275"/>
      <c r="J20" s="276"/>
      <c r="K20" s="277" t="s">
        <v>487</v>
      </c>
      <c r="L20" s="278" t="s">
        <v>488</v>
      </c>
      <c r="M20" s="279" t="s">
        <v>489</v>
      </c>
      <c r="N20" s="280"/>
    </row>
    <row r="21" spans="1:16" s="286" customFormat="1" ht="12.75" x14ac:dyDescent="0.25">
      <c r="A21" s="281"/>
      <c r="B21" s="251"/>
      <c r="C21" s="251"/>
      <c r="D21" s="251"/>
      <c r="E21" s="251"/>
      <c r="F21" s="251"/>
      <c r="G21" s="1117" t="s">
        <v>490</v>
      </c>
      <c r="H21" s="1118"/>
      <c r="I21" s="1118"/>
      <c r="J21" s="1119"/>
      <c r="K21" s="282">
        <v>32.06</v>
      </c>
      <c r="L21" s="283">
        <v>18.46</v>
      </c>
      <c r="M21" s="284">
        <v>13.6</v>
      </c>
      <c r="N21" s="251"/>
      <c r="O21" s="285"/>
      <c r="P21" s="281"/>
    </row>
    <row r="22" spans="1:16" s="286" customFormat="1" ht="12.75" x14ac:dyDescent="0.25">
      <c r="A22" s="281"/>
      <c r="B22" s="251"/>
      <c r="C22" s="251"/>
      <c r="D22" s="251"/>
      <c r="E22" s="251"/>
      <c r="F22" s="251"/>
      <c r="G22" s="1117" t="s">
        <v>491</v>
      </c>
      <c r="H22" s="1118"/>
      <c r="I22" s="1118"/>
      <c r="J22" s="1119"/>
      <c r="K22" s="287">
        <v>97.5</v>
      </c>
      <c r="L22" s="288">
        <v>94.7</v>
      </c>
      <c r="M22" s="289">
        <v>2.8</v>
      </c>
      <c r="N22" s="273"/>
      <c r="O22" s="285"/>
      <c r="P22" s="281"/>
    </row>
    <row r="23" spans="1:16" s="286" customFormat="1" ht="12.75" x14ac:dyDescent="0.25">
      <c r="A23" s="281"/>
      <c r="B23" s="251"/>
      <c r="C23" s="251"/>
      <c r="D23" s="251"/>
      <c r="E23" s="251"/>
      <c r="F23" s="251"/>
      <c r="G23" s="251"/>
      <c r="H23" s="251"/>
      <c r="I23" s="251"/>
      <c r="J23" s="251"/>
      <c r="K23" s="251"/>
      <c r="L23" s="273"/>
      <c r="M23" s="273"/>
      <c r="N23" s="273"/>
      <c r="O23" s="285"/>
      <c r="P23" s="281"/>
    </row>
    <row r="24" spans="1:16" s="286" customFormat="1" ht="12.75" x14ac:dyDescent="0.25">
      <c r="A24" s="281"/>
      <c r="B24" s="251"/>
      <c r="C24" s="251"/>
      <c r="D24" s="251"/>
      <c r="E24" s="251"/>
      <c r="F24" s="251"/>
      <c r="G24" s="251"/>
      <c r="H24" s="251"/>
      <c r="I24" s="251"/>
      <c r="J24" s="251"/>
      <c r="K24" s="251"/>
      <c r="L24" s="273"/>
      <c r="M24" s="273"/>
      <c r="N24" s="273"/>
      <c r="O24" s="285"/>
      <c r="P24" s="281"/>
    </row>
    <row r="25" spans="1:16" s="286" customFormat="1" ht="12.75" x14ac:dyDescent="0.25">
      <c r="A25" s="290"/>
      <c r="B25" s="291"/>
      <c r="C25" s="291"/>
      <c r="D25" s="291"/>
      <c r="E25" s="291"/>
      <c r="F25" s="291"/>
      <c r="G25" s="291"/>
      <c r="H25" s="291"/>
      <c r="I25" s="291"/>
      <c r="J25" s="291"/>
      <c r="K25" s="291"/>
      <c r="L25" s="292"/>
      <c r="M25" s="292"/>
      <c r="N25" s="292"/>
      <c r="O25" s="293"/>
      <c r="P25" s="281"/>
    </row>
    <row r="26" spans="1:16" s="286" customFormat="1" ht="12.75" x14ac:dyDescent="0.25">
      <c r="A26" s="251" t="s">
        <v>492</v>
      </c>
      <c r="B26" s="251"/>
      <c r="C26" s="251"/>
      <c r="D26" s="251"/>
      <c r="E26" s="251"/>
      <c r="F26" s="251"/>
      <c r="G26" s="251"/>
      <c r="H26" s="251"/>
      <c r="I26" s="251"/>
      <c r="J26" s="251"/>
      <c r="K26" s="251"/>
      <c r="L26" s="273"/>
      <c r="M26" s="273"/>
      <c r="N26" s="273"/>
      <c r="O26" s="251"/>
      <c r="P26" s="251"/>
    </row>
    <row r="27" spans="1:16" ht="12.75" x14ac:dyDescent="0.25">
      <c r="K27" s="246"/>
      <c r="L27" s="246"/>
      <c r="M27" s="246"/>
      <c r="N27" s="246"/>
      <c r="O27" s="246"/>
      <c r="P27" s="246"/>
    </row>
    <row r="28" spans="1:16" ht="16.149999999999999" x14ac:dyDescent="0.25">
      <c r="A28" s="247" t="s">
        <v>493</v>
      </c>
      <c r="B28" s="248"/>
      <c r="C28" s="248"/>
      <c r="D28" s="248"/>
      <c r="E28" s="248"/>
      <c r="F28" s="248"/>
      <c r="G28" s="248"/>
      <c r="H28" s="248"/>
      <c r="I28" s="248"/>
      <c r="J28" s="248"/>
      <c r="K28" s="248"/>
      <c r="L28" s="248"/>
      <c r="M28" s="248"/>
      <c r="N28" s="248"/>
      <c r="O28" s="294"/>
    </row>
    <row r="29" spans="1:16" ht="12.75" x14ac:dyDescent="0.25">
      <c r="A29" s="250"/>
      <c r="B29" s="246"/>
      <c r="C29" s="246"/>
      <c r="D29" s="246"/>
      <c r="E29" s="246"/>
      <c r="F29" s="246"/>
      <c r="G29" s="251" t="s">
        <v>494</v>
      </c>
      <c r="H29" s="251"/>
      <c r="I29" s="251"/>
      <c r="J29" s="251"/>
      <c r="K29" s="246"/>
      <c r="L29" s="246"/>
      <c r="M29" s="246"/>
      <c r="N29" s="246"/>
      <c r="O29" s="295"/>
    </row>
    <row r="30" spans="1:16" ht="12.75" x14ac:dyDescent="0.25">
      <c r="A30" s="250"/>
      <c r="B30" s="246"/>
      <c r="C30" s="246"/>
      <c r="D30" s="246"/>
      <c r="E30" s="246"/>
      <c r="F30" s="246"/>
      <c r="G30" s="253"/>
      <c r="H30" s="254"/>
      <c r="I30" s="254"/>
      <c r="J30" s="255"/>
      <c r="K30" s="1120" t="s">
        <v>472</v>
      </c>
      <c r="L30" s="256"/>
      <c r="M30" s="257" t="s">
        <v>473</v>
      </c>
      <c r="N30" s="258"/>
    </row>
    <row r="31" spans="1:16" ht="12.75" x14ac:dyDescent="0.25">
      <c r="A31" s="250"/>
      <c r="B31" s="246"/>
      <c r="C31" s="246"/>
      <c r="D31" s="246"/>
      <c r="E31" s="246"/>
      <c r="F31" s="246"/>
      <c r="G31" s="259"/>
      <c r="H31" s="260"/>
      <c r="I31" s="260"/>
      <c r="J31" s="261"/>
      <c r="K31" s="1121"/>
      <c r="L31" s="262" t="s">
        <v>474</v>
      </c>
      <c r="M31" s="263" t="s">
        <v>475</v>
      </c>
      <c r="N31" s="264" t="s">
        <v>476</v>
      </c>
    </row>
    <row r="32" spans="1:16" ht="27" customHeight="1" x14ac:dyDescent="0.25">
      <c r="A32" s="250"/>
      <c r="B32" s="246"/>
      <c r="C32" s="246"/>
      <c r="D32" s="246"/>
      <c r="E32" s="246"/>
      <c r="F32" s="246"/>
      <c r="G32" s="1133" t="s">
        <v>495</v>
      </c>
      <c r="H32" s="1134"/>
      <c r="I32" s="1134"/>
      <c r="J32" s="1135"/>
      <c r="K32" s="296">
        <v>170325</v>
      </c>
      <c r="L32" s="296">
        <v>113778</v>
      </c>
      <c r="M32" s="297">
        <v>103357</v>
      </c>
      <c r="N32" s="298">
        <v>10.1</v>
      </c>
    </row>
    <row r="33" spans="1:16" ht="13.5" customHeight="1" x14ac:dyDescent="0.25">
      <c r="A33" s="250"/>
      <c r="B33" s="246"/>
      <c r="C33" s="246"/>
      <c r="D33" s="246"/>
      <c r="E33" s="246"/>
      <c r="F33" s="246"/>
      <c r="G33" s="1133" t="s">
        <v>496</v>
      </c>
      <c r="H33" s="1134"/>
      <c r="I33" s="1134"/>
      <c r="J33" s="1135"/>
      <c r="K33" s="296" t="s">
        <v>481</v>
      </c>
      <c r="L33" s="296" t="s">
        <v>481</v>
      </c>
      <c r="M33" s="297" t="s">
        <v>481</v>
      </c>
      <c r="N33" s="298" t="s">
        <v>481</v>
      </c>
    </row>
    <row r="34" spans="1:16" ht="27" customHeight="1" x14ac:dyDescent="0.25">
      <c r="A34" s="250"/>
      <c r="B34" s="246"/>
      <c r="C34" s="246"/>
      <c r="D34" s="246"/>
      <c r="E34" s="246"/>
      <c r="F34" s="246"/>
      <c r="G34" s="1133" t="s">
        <v>497</v>
      </c>
      <c r="H34" s="1134"/>
      <c r="I34" s="1134"/>
      <c r="J34" s="1135"/>
      <c r="K34" s="296" t="s">
        <v>481</v>
      </c>
      <c r="L34" s="296" t="s">
        <v>481</v>
      </c>
      <c r="M34" s="297" t="s">
        <v>481</v>
      </c>
      <c r="N34" s="298" t="s">
        <v>481</v>
      </c>
    </row>
    <row r="35" spans="1:16" ht="27" customHeight="1" x14ac:dyDescent="0.25">
      <c r="A35" s="250"/>
      <c r="B35" s="246"/>
      <c r="C35" s="246"/>
      <c r="D35" s="246"/>
      <c r="E35" s="246"/>
      <c r="F35" s="246"/>
      <c r="G35" s="1133" t="s">
        <v>498</v>
      </c>
      <c r="H35" s="1134"/>
      <c r="I35" s="1134"/>
      <c r="J35" s="1135"/>
      <c r="K35" s="296">
        <v>69582</v>
      </c>
      <c r="L35" s="296">
        <v>46481</v>
      </c>
      <c r="M35" s="297">
        <v>28799</v>
      </c>
      <c r="N35" s="298">
        <v>61.4</v>
      </c>
    </row>
    <row r="36" spans="1:16" ht="27" customHeight="1" x14ac:dyDescent="0.25">
      <c r="A36" s="250"/>
      <c r="B36" s="246"/>
      <c r="C36" s="246"/>
      <c r="D36" s="246"/>
      <c r="E36" s="246"/>
      <c r="F36" s="246"/>
      <c r="G36" s="1133" t="s">
        <v>499</v>
      </c>
      <c r="H36" s="1134"/>
      <c r="I36" s="1134"/>
      <c r="J36" s="1135"/>
      <c r="K36" s="296">
        <v>12029</v>
      </c>
      <c r="L36" s="296">
        <v>8035</v>
      </c>
      <c r="M36" s="297">
        <v>4510</v>
      </c>
      <c r="N36" s="298">
        <v>78.2</v>
      </c>
    </row>
    <row r="37" spans="1:16" ht="13.5" customHeight="1" x14ac:dyDescent="0.25">
      <c r="A37" s="250"/>
      <c r="B37" s="246"/>
      <c r="C37" s="246"/>
      <c r="D37" s="246"/>
      <c r="E37" s="246"/>
      <c r="F37" s="246"/>
      <c r="G37" s="1133" t="s">
        <v>500</v>
      </c>
      <c r="H37" s="1134"/>
      <c r="I37" s="1134"/>
      <c r="J37" s="1135"/>
      <c r="K37" s="296" t="s">
        <v>481</v>
      </c>
      <c r="L37" s="296" t="s">
        <v>481</v>
      </c>
      <c r="M37" s="297">
        <v>1276</v>
      </c>
      <c r="N37" s="298" t="s">
        <v>481</v>
      </c>
    </row>
    <row r="38" spans="1:16" ht="27" customHeight="1" x14ac:dyDescent="0.25">
      <c r="A38" s="250"/>
      <c r="B38" s="246"/>
      <c r="C38" s="246"/>
      <c r="D38" s="246"/>
      <c r="E38" s="246"/>
      <c r="F38" s="246"/>
      <c r="G38" s="1136" t="s">
        <v>501</v>
      </c>
      <c r="H38" s="1137"/>
      <c r="I38" s="1137"/>
      <c r="J38" s="1138"/>
      <c r="K38" s="299" t="s">
        <v>481</v>
      </c>
      <c r="L38" s="299" t="s">
        <v>481</v>
      </c>
      <c r="M38" s="300">
        <v>40</v>
      </c>
      <c r="N38" s="301" t="s">
        <v>481</v>
      </c>
      <c r="O38" s="295"/>
    </row>
    <row r="39" spans="1:16" ht="12.75" x14ac:dyDescent="0.25">
      <c r="A39" s="250"/>
      <c r="B39" s="246"/>
      <c r="C39" s="246"/>
      <c r="D39" s="246"/>
      <c r="E39" s="246"/>
      <c r="F39" s="246"/>
      <c r="G39" s="1136" t="s">
        <v>502</v>
      </c>
      <c r="H39" s="1137"/>
      <c r="I39" s="1137"/>
      <c r="J39" s="1138"/>
      <c r="K39" s="302" t="s">
        <v>481</v>
      </c>
      <c r="L39" s="302" t="s">
        <v>481</v>
      </c>
      <c r="M39" s="303">
        <v>-3340</v>
      </c>
      <c r="N39" s="304" t="s">
        <v>481</v>
      </c>
      <c r="O39" s="295"/>
    </row>
    <row r="40" spans="1:16" ht="27" customHeight="1" x14ac:dyDescent="0.25">
      <c r="A40" s="250"/>
      <c r="B40" s="246"/>
      <c r="C40" s="246"/>
      <c r="D40" s="246"/>
      <c r="E40" s="246"/>
      <c r="F40" s="246"/>
      <c r="G40" s="1133" t="s">
        <v>503</v>
      </c>
      <c r="H40" s="1134"/>
      <c r="I40" s="1134"/>
      <c r="J40" s="1135"/>
      <c r="K40" s="302">
        <v>-221560</v>
      </c>
      <c r="L40" s="302">
        <v>-148003</v>
      </c>
      <c r="M40" s="303">
        <v>-104131</v>
      </c>
      <c r="N40" s="304">
        <v>42.1</v>
      </c>
      <c r="O40" s="295"/>
    </row>
    <row r="41" spans="1:16" ht="12.75" x14ac:dyDescent="0.25">
      <c r="A41" s="250"/>
      <c r="B41" s="246"/>
      <c r="C41" s="246"/>
      <c r="D41" s="246"/>
      <c r="E41" s="246"/>
      <c r="F41" s="246"/>
      <c r="G41" s="1139" t="s">
        <v>282</v>
      </c>
      <c r="H41" s="1140"/>
      <c r="I41" s="1140"/>
      <c r="J41" s="1141"/>
      <c r="K41" s="296">
        <v>30376</v>
      </c>
      <c r="L41" s="302">
        <v>20291</v>
      </c>
      <c r="M41" s="303">
        <v>30511</v>
      </c>
      <c r="N41" s="304">
        <v>-33.5</v>
      </c>
      <c r="O41" s="295"/>
    </row>
    <row r="42" spans="1:16" ht="12.75" x14ac:dyDescent="0.25">
      <c r="A42" s="250"/>
      <c r="B42" s="246"/>
      <c r="C42" s="246"/>
      <c r="D42" s="246"/>
      <c r="E42" s="246"/>
      <c r="F42" s="246"/>
      <c r="G42" s="305" t="s">
        <v>504</v>
      </c>
      <c r="H42" s="246"/>
      <c r="I42" s="246"/>
      <c r="J42" s="246"/>
      <c r="K42" s="246"/>
      <c r="L42" s="246"/>
      <c r="M42" s="273"/>
      <c r="N42" s="273"/>
      <c r="O42" s="295"/>
    </row>
    <row r="43" spans="1:16" ht="12.75" x14ac:dyDescent="0.25">
      <c r="A43" s="250"/>
      <c r="B43" s="246"/>
      <c r="C43" s="246"/>
      <c r="D43" s="246"/>
      <c r="E43" s="246"/>
      <c r="F43" s="246"/>
      <c r="G43" s="246"/>
      <c r="H43" s="246"/>
      <c r="I43" s="246"/>
      <c r="J43" s="246"/>
      <c r="K43" s="246"/>
      <c r="L43" s="306"/>
      <c r="M43" s="273"/>
      <c r="N43" s="246"/>
      <c r="O43" s="295"/>
    </row>
    <row r="44" spans="1:16" ht="12.75" x14ac:dyDescent="0.25">
      <c r="A44" s="250"/>
      <c r="B44" s="246"/>
      <c r="C44" s="246"/>
      <c r="D44" s="246"/>
      <c r="E44" s="246"/>
      <c r="F44" s="246"/>
      <c r="G44" s="246"/>
      <c r="H44" s="246"/>
      <c r="I44" s="246"/>
      <c r="J44" s="246"/>
      <c r="K44" s="246"/>
      <c r="L44" s="246"/>
      <c r="M44" s="273"/>
      <c r="N44" s="246"/>
    </row>
    <row r="45" spans="1:16" ht="12.75" x14ac:dyDescent="0.25">
      <c r="A45" s="248"/>
      <c r="B45" s="248"/>
      <c r="C45" s="248"/>
      <c r="D45" s="248"/>
      <c r="E45" s="248"/>
      <c r="F45" s="248"/>
      <c r="G45" s="248"/>
      <c r="H45" s="248"/>
      <c r="I45" s="248"/>
      <c r="J45" s="248"/>
      <c r="K45" s="248"/>
      <c r="L45" s="248"/>
      <c r="M45" s="307"/>
      <c r="N45" s="248"/>
      <c r="O45" s="248"/>
      <c r="P45" s="246"/>
    </row>
    <row r="46" spans="1:16" ht="12.75" x14ac:dyDescent="0.25">
      <c r="A46" s="308"/>
      <c r="B46" s="308"/>
      <c r="C46" s="308"/>
      <c r="D46" s="308"/>
      <c r="E46" s="308"/>
      <c r="F46" s="308"/>
      <c r="G46" s="308"/>
      <c r="H46" s="308"/>
      <c r="I46" s="308"/>
      <c r="J46" s="308"/>
      <c r="K46" s="308"/>
      <c r="L46" s="308"/>
      <c r="M46" s="308"/>
      <c r="N46" s="308"/>
      <c r="O46" s="308"/>
      <c r="P46" s="246"/>
    </row>
    <row r="47" spans="1:16" ht="17.25" customHeight="1" x14ac:dyDescent="0.25">
      <c r="A47" s="309" t="s">
        <v>505</v>
      </c>
      <c r="B47" s="246"/>
      <c r="C47" s="246"/>
      <c r="D47" s="246"/>
      <c r="E47" s="246"/>
      <c r="F47" s="246"/>
      <c r="G47" s="246"/>
      <c r="H47" s="246"/>
      <c r="I47" s="246"/>
      <c r="J47" s="246"/>
      <c r="K47" s="246"/>
      <c r="L47" s="246"/>
      <c r="M47" s="246"/>
      <c r="N47" s="246"/>
    </row>
    <row r="48" spans="1:16" ht="12.75" x14ac:dyDescent="0.25">
      <c r="A48" s="250"/>
      <c r="B48" s="246"/>
      <c r="C48" s="246"/>
      <c r="D48" s="246"/>
      <c r="E48" s="246"/>
      <c r="F48" s="246"/>
      <c r="G48" s="310" t="s">
        <v>506</v>
      </c>
      <c r="H48" s="310"/>
      <c r="I48" s="310"/>
      <c r="J48" s="310"/>
      <c r="K48" s="310"/>
      <c r="L48" s="310"/>
      <c r="M48" s="311"/>
      <c r="N48" s="310"/>
    </row>
    <row r="49" spans="1:14" ht="13.5" customHeight="1" x14ac:dyDescent="0.25">
      <c r="A49" s="250"/>
      <c r="B49" s="246"/>
      <c r="C49" s="246"/>
      <c r="D49" s="246"/>
      <c r="E49" s="246"/>
      <c r="F49" s="246"/>
      <c r="G49" s="312"/>
      <c r="H49" s="313"/>
      <c r="I49" s="1128" t="s">
        <v>472</v>
      </c>
      <c r="J49" s="1130" t="s">
        <v>507</v>
      </c>
      <c r="K49" s="1131"/>
      <c r="L49" s="1131"/>
      <c r="M49" s="1131"/>
      <c r="N49" s="1132"/>
    </row>
    <row r="50" spans="1:14" ht="12.75" x14ac:dyDescent="0.25">
      <c r="A50" s="250"/>
      <c r="B50" s="246"/>
      <c r="C50" s="246"/>
      <c r="D50" s="246"/>
      <c r="E50" s="246"/>
      <c r="F50" s="246"/>
      <c r="G50" s="314"/>
      <c r="H50" s="315"/>
      <c r="I50" s="1129"/>
      <c r="J50" s="316" t="s">
        <v>508</v>
      </c>
      <c r="K50" s="317" t="s">
        <v>509</v>
      </c>
      <c r="L50" s="318" t="s">
        <v>510</v>
      </c>
      <c r="M50" s="319" t="s">
        <v>511</v>
      </c>
      <c r="N50" s="320" t="s">
        <v>512</v>
      </c>
    </row>
    <row r="51" spans="1:14" ht="12.75" x14ac:dyDescent="0.25">
      <c r="A51" s="250"/>
      <c r="B51" s="246"/>
      <c r="C51" s="246"/>
      <c r="D51" s="246"/>
      <c r="E51" s="246"/>
      <c r="F51" s="246"/>
      <c r="G51" s="312" t="s">
        <v>513</v>
      </c>
      <c r="H51" s="313"/>
      <c r="I51" s="321">
        <v>340797</v>
      </c>
      <c r="J51" s="322">
        <v>203582</v>
      </c>
      <c r="K51" s="323">
        <v>-3.2</v>
      </c>
      <c r="L51" s="324">
        <v>185018</v>
      </c>
      <c r="M51" s="325">
        <v>-9.1</v>
      </c>
      <c r="N51" s="326">
        <v>5.9</v>
      </c>
    </row>
    <row r="52" spans="1:14" ht="12.75" x14ac:dyDescent="0.25">
      <c r="A52" s="250"/>
      <c r="B52" s="246"/>
      <c r="C52" s="246"/>
      <c r="D52" s="246"/>
      <c r="E52" s="246"/>
      <c r="F52" s="246"/>
      <c r="G52" s="327"/>
      <c r="H52" s="328" t="s">
        <v>514</v>
      </c>
      <c r="I52" s="329">
        <v>143731</v>
      </c>
      <c r="J52" s="330">
        <v>85861</v>
      </c>
      <c r="K52" s="331">
        <v>-23.9</v>
      </c>
      <c r="L52" s="332">
        <v>95064</v>
      </c>
      <c r="M52" s="333">
        <v>-21.5</v>
      </c>
      <c r="N52" s="334">
        <v>-2.4</v>
      </c>
    </row>
    <row r="53" spans="1:14" ht="12.75" x14ac:dyDescent="0.25">
      <c r="A53" s="250"/>
      <c r="B53" s="246"/>
      <c r="C53" s="246"/>
      <c r="D53" s="246"/>
      <c r="E53" s="246"/>
      <c r="F53" s="246"/>
      <c r="G53" s="312" t="s">
        <v>515</v>
      </c>
      <c r="H53" s="313"/>
      <c r="I53" s="321">
        <v>505850</v>
      </c>
      <c r="J53" s="322">
        <v>309578</v>
      </c>
      <c r="K53" s="323">
        <v>52.1</v>
      </c>
      <c r="L53" s="324">
        <v>238802</v>
      </c>
      <c r="M53" s="325">
        <v>29.1</v>
      </c>
      <c r="N53" s="326">
        <v>23</v>
      </c>
    </row>
    <row r="54" spans="1:14" ht="12.75" x14ac:dyDescent="0.25">
      <c r="A54" s="250"/>
      <c r="B54" s="246"/>
      <c r="C54" s="246"/>
      <c r="D54" s="246"/>
      <c r="E54" s="246"/>
      <c r="F54" s="246"/>
      <c r="G54" s="327"/>
      <c r="H54" s="328" t="s">
        <v>514</v>
      </c>
      <c r="I54" s="329">
        <v>323843</v>
      </c>
      <c r="J54" s="330">
        <v>198190</v>
      </c>
      <c r="K54" s="331">
        <v>130.80000000000001</v>
      </c>
      <c r="L54" s="332">
        <v>128562</v>
      </c>
      <c r="M54" s="333">
        <v>35.200000000000003</v>
      </c>
      <c r="N54" s="334">
        <v>95.6</v>
      </c>
    </row>
    <row r="55" spans="1:14" ht="12.75" x14ac:dyDescent="0.25">
      <c r="A55" s="250"/>
      <c r="B55" s="246"/>
      <c r="C55" s="246"/>
      <c r="D55" s="246"/>
      <c r="E55" s="246"/>
      <c r="F55" s="246"/>
      <c r="G55" s="312" t="s">
        <v>516</v>
      </c>
      <c r="H55" s="313"/>
      <c r="I55" s="321">
        <v>559676</v>
      </c>
      <c r="J55" s="322">
        <v>348708</v>
      </c>
      <c r="K55" s="323">
        <v>12.6</v>
      </c>
      <c r="L55" s="324">
        <v>288550</v>
      </c>
      <c r="M55" s="325">
        <v>20.8</v>
      </c>
      <c r="N55" s="326">
        <v>-8.1999999999999993</v>
      </c>
    </row>
    <row r="56" spans="1:14" ht="12.75" x14ac:dyDescent="0.25">
      <c r="A56" s="250"/>
      <c r="B56" s="246"/>
      <c r="C56" s="246"/>
      <c r="D56" s="246"/>
      <c r="E56" s="246"/>
      <c r="F56" s="246"/>
      <c r="G56" s="327"/>
      <c r="H56" s="328" t="s">
        <v>514</v>
      </c>
      <c r="I56" s="329">
        <v>402115</v>
      </c>
      <c r="J56" s="330">
        <v>250539</v>
      </c>
      <c r="K56" s="331">
        <v>26.4</v>
      </c>
      <c r="L56" s="332">
        <v>141525</v>
      </c>
      <c r="M56" s="333">
        <v>10.1</v>
      </c>
      <c r="N56" s="334">
        <v>16.3</v>
      </c>
    </row>
    <row r="57" spans="1:14" ht="12.75" x14ac:dyDescent="0.25">
      <c r="A57" s="250"/>
      <c r="B57" s="246"/>
      <c r="C57" s="246"/>
      <c r="D57" s="246"/>
      <c r="E57" s="246"/>
      <c r="F57" s="246"/>
      <c r="G57" s="312" t="s">
        <v>517</v>
      </c>
      <c r="H57" s="313"/>
      <c r="I57" s="321">
        <v>487087</v>
      </c>
      <c r="J57" s="322">
        <v>315267</v>
      </c>
      <c r="K57" s="323">
        <v>-9.6</v>
      </c>
      <c r="L57" s="324">
        <v>287914</v>
      </c>
      <c r="M57" s="325">
        <v>-0.2</v>
      </c>
      <c r="N57" s="326">
        <v>-9.4</v>
      </c>
    </row>
    <row r="58" spans="1:14" ht="12.75" x14ac:dyDescent="0.25">
      <c r="A58" s="250"/>
      <c r="B58" s="246"/>
      <c r="C58" s="246"/>
      <c r="D58" s="246"/>
      <c r="E58" s="246"/>
      <c r="F58" s="246"/>
      <c r="G58" s="327"/>
      <c r="H58" s="328" t="s">
        <v>514</v>
      </c>
      <c r="I58" s="329">
        <v>252032</v>
      </c>
      <c r="J58" s="330">
        <v>163128</v>
      </c>
      <c r="K58" s="331">
        <v>-34.9</v>
      </c>
      <c r="L58" s="332">
        <v>146531</v>
      </c>
      <c r="M58" s="333">
        <v>3.5</v>
      </c>
      <c r="N58" s="334">
        <v>-38.4</v>
      </c>
    </row>
    <row r="59" spans="1:14" ht="12.75" x14ac:dyDescent="0.25">
      <c r="A59" s="250"/>
      <c r="B59" s="246"/>
      <c r="C59" s="246"/>
      <c r="D59" s="246"/>
      <c r="E59" s="246"/>
      <c r="F59" s="246"/>
      <c r="G59" s="312" t="s">
        <v>518</v>
      </c>
      <c r="H59" s="313"/>
      <c r="I59" s="321">
        <v>520717</v>
      </c>
      <c r="J59" s="322">
        <v>347840</v>
      </c>
      <c r="K59" s="323">
        <v>10.3</v>
      </c>
      <c r="L59" s="324">
        <v>237994</v>
      </c>
      <c r="M59" s="325">
        <v>-17.3</v>
      </c>
      <c r="N59" s="326">
        <v>27.6</v>
      </c>
    </row>
    <row r="60" spans="1:14" ht="12.75" x14ac:dyDescent="0.25">
      <c r="A60" s="250"/>
      <c r="B60" s="246"/>
      <c r="C60" s="246"/>
      <c r="D60" s="246"/>
      <c r="E60" s="246"/>
      <c r="F60" s="246"/>
      <c r="G60" s="327"/>
      <c r="H60" s="328" t="s">
        <v>514</v>
      </c>
      <c r="I60" s="335">
        <v>328273</v>
      </c>
      <c r="J60" s="330">
        <v>219287</v>
      </c>
      <c r="K60" s="331">
        <v>34.4</v>
      </c>
      <c r="L60" s="332">
        <v>110361</v>
      </c>
      <c r="M60" s="333">
        <v>-24.7</v>
      </c>
      <c r="N60" s="334">
        <v>59.1</v>
      </c>
    </row>
    <row r="61" spans="1:14" ht="12.75" x14ac:dyDescent="0.25">
      <c r="A61" s="250"/>
      <c r="B61" s="246"/>
      <c r="C61" s="246"/>
      <c r="D61" s="246"/>
      <c r="E61" s="246"/>
      <c r="F61" s="246"/>
      <c r="G61" s="312" t="s">
        <v>519</v>
      </c>
      <c r="H61" s="336"/>
      <c r="I61" s="337">
        <v>482825</v>
      </c>
      <c r="J61" s="338">
        <v>304995</v>
      </c>
      <c r="K61" s="339">
        <v>12.4</v>
      </c>
      <c r="L61" s="340">
        <v>247656</v>
      </c>
      <c r="M61" s="341">
        <v>4.7</v>
      </c>
      <c r="N61" s="326">
        <v>7.7</v>
      </c>
    </row>
    <row r="62" spans="1:14" ht="12.75" x14ac:dyDescent="0.25">
      <c r="A62" s="250"/>
      <c r="B62" s="246"/>
      <c r="C62" s="246"/>
      <c r="D62" s="246"/>
      <c r="E62" s="246"/>
      <c r="F62" s="246"/>
      <c r="G62" s="327"/>
      <c r="H62" s="328" t="s">
        <v>514</v>
      </c>
      <c r="I62" s="329">
        <v>289999</v>
      </c>
      <c r="J62" s="330">
        <v>183401</v>
      </c>
      <c r="K62" s="331">
        <v>26.6</v>
      </c>
      <c r="L62" s="332">
        <v>124409</v>
      </c>
      <c r="M62" s="333">
        <v>0.5</v>
      </c>
      <c r="N62" s="334">
        <v>26.1</v>
      </c>
    </row>
    <row r="63" spans="1:14" ht="12.75" x14ac:dyDescent="0.25">
      <c r="A63" s="250"/>
      <c r="B63" s="246"/>
      <c r="C63" s="246"/>
      <c r="D63" s="246"/>
      <c r="E63" s="246"/>
      <c r="F63" s="246"/>
      <c r="G63" s="246"/>
      <c r="H63" s="246"/>
      <c r="I63" s="246"/>
      <c r="J63" s="246"/>
      <c r="K63" s="246"/>
      <c r="L63" s="246"/>
      <c r="M63" s="246"/>
      <c r="N63" s="246"/>
    </row>
    <row r="64" spans="1:14" ht="12.75" x14ac:dyDescent="0.25">
      <c r="A64" s="250"/>
      <c r="B64" s="246"/>
      <c r="C64" s="246"/>
      <c r="D64" s="246"/>
      <c r="E64" s="246"/>
      <c r="F64" s="246"/>
      <c r="G64" s="246"/>
      <c r="H64" s="246"/>
      <c r="I64" s="246"/>
      <c r="J64" s="246"/>
      <c r="K64" s="246"/>
      <c r="L64" s="246"/>
      <c r="M64" s="246"/>
      <c r="N64" s="246"/>
    </row>
    <row r="65" spans="1:16" ht="12.75" x14ac:dyDescent="0.25">
      <c r="A65" s="250"/>
      <c r="B65" s="246"/>
      <c r="C65" s="246"/>
      <c r="D65" s="246"/>
      <c r="E65" s="246"/>
      <c r="F65" s="246"/>
      <c r="G65" s="246"/>
      <c r="H65" s="246"/>
      <c r="I65" s="246"/>
      <c r="J65" s="246"/>
      <c r="K65" s="246"/>
      <c r="L65" s="246"/>
      <c r="M65" s="246"/>
      <c r="N65" s="246"/>
    </row>
    <row r="66" spans="1:16" ht="12.75" x14ac:dyDescent="0.25">
      <c r="A66" s="342"/>
      <c r="B66" s="308"/>
      <c r="C66" s="308"/>
      <c r="D66" s="308"/>
      <c r="E66" s="308"/>
      <c r="F66" s="308"/>
      <c r="G66" s="308"/>
      <c r="H66" s="308"/>
      <c r="I66" s="308"/>
      <c r="J66" s="308"/>
      <c r="K66" s="308"/>
      <c r="L66" s="308"/>
      <c r="M66" s="308"/>
      <c r="N66" s="308"/>
      <c r="O66" s="343"/>
    </row>
    <row r="67" spans="1:16" ht="13.5" hidden="1" customHeight="1" x14ac:dyDescent="0.25">
      <c r="G67" s="246"/>
      <c r="H67" s="246"/>
      <c r="I67" s="246"/>
      <c r="J67" s="246"/>
      <c r="K67" s="246"/>
      <c r="L67" s="246"/>
      <c r="M67" s="246"/>
      <c r="N67" s="246"/>
      <c r="O67" s="246"/>
      <c r="P67" s="246"/>
    </row>
    <row r="68" spans="1:16" ht="13.5" hidden="1" customHeight="1" x14ac:dyDescent="0.25">
      <c r="G68" s="246"/>
      <c r="H68" s="246"/>
      <c r="I68" s="246"/>
      <c r="J68" s="246"/>
      <c r="K68" s="246"/>
      <c r="L68" s="246"/>
      <c r="M68" s="246"/>
      <c r="N68" s="246"/>
    </row>
    <row r="69" spans="1:16" ht="13.5" hidden="1" customHeight="1" x14ac:dyDescent="0.25">
      <c r="G69" s="246"/>
      <c r="H69" s="246"/>
      <c r="I69" s="246"/>
      <c r="J69" s="246"/>
      <c r="K69" s="246"/>
      <c r="L69" s="246"/>
      <c r="M69" s="246"/>
      <c r="N69" s="246"/>
    </row>
    <row r="70" spans="1:16" ht="12.75" hidden="1" x14ac:dyDescent="0.25">
      <c r="G70" s="246"/>
      <c r="H70" s="246"/>
      <c r="I70" s="246"/>
      <c r="J70" s="246"/>
      <c r="K70" s="246"/>
      <c r="L70" s="246"/>
      <c r="M70" s="246"/>
      <c r="N70" s="246"/>
    </row>
    <row r="71" spans="1:16" ht="12.75" hidden="1" x14ac:dyDescent="0.25">
      <c r="G71" s="246"/>
      <c r="H71" s="246"/>
      <c r="I71" s="246"/>
      <c r="J71" s="246"/>
      <c r="K71" s="246"/>
      <c r="L71" s="246"/>
      <c r="M71" s="246"/>
      <c r="N71" s="246"/>
    </row>
    <row r="72" spans="1:16" ht="12.75" hidden="1" x14ac:dyDescent="0.25">
      <c r="G72" s="246"/>
      <c r="H72" s="246"/>
      <c r="I72" s="246"/>
      <c r="J72" s="246"/>
      <c r="K72" s="246"/>
      <c r="L72" s="246"/>
      <c r="M72" s="246"/>
      <c r="N72" s="246"/>
    </row>
    <row r="73" spans="1:16" ht="12.75" hidden="1" x14ac:dyDescent="0.25">
      <c r="G73" s="246"/>
      <c r="H73" s="246"/>
      <c r="I73" s="246"/>
      <c r="J73" s="246"/>
      <c r="K73" s="246"/>
      <c r="L73" s="246"/>
      <c r="M73" s="246"/>
      <c r="N73" s="246"/>
    </row>
    <row r="74" spans="1:16" ht="12.75" hidden="1" x14ac:dyDescent="0.2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5"/>
  <cols>
    <col min="1" max="1" width="9.1328125" style="244" customWidth="1"/>
    <col min="2" max="16" width="9" style="244" customWidth="1"/>
    <col min="17" max="17" width="9.1328125" style="244" customWidth="1"/>
    <col min="18" max="18" width="9.1328125" style="244" bestFit="1" customWidth="1"/>
    <col min="19" max="34" width="9" style="244" customWidth="1"/>
    <col min="35" max="16384" width="9" style="243" hidden="1"/>
  </cols>
  <sheetData>
    <row r="1" spans="2:34" ht="13.5" customHeight="1" x14ac:dyDescent="0.2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2.75" x14ac:dyDescent="0.25">
      <c r="B2" s="243"/>
      <c r="T2" s="243"/>
    </row>
    <row r="3" spans="2: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2.75" x14ac:dyDescent="0.25"/>
    <row r="5" spans="2:34" ht="12.75" x14ac:dyDescent="0.25"/>
    <row r="6" spans="2:34" ht="12.75" x14ac:dyDescent="0.25"/>
    <row r="7" spans="2:34" ht="12.75" x14ac:dyDescent="0.25"/>
    <row r="8" spans="2:34" ht="12.75" x14ac:dyDescent="0.25"/>
    <row r="9" spans="2:34" ht="12.75" x14ac:dyDescent="0.25">
      <c r="AH9" s="243"/>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34:34" ht="12.75" x14ac:dyDescent="0.25">
      <c r="AH17" s="243"/>
    </row>
    <row r="18" spans="34:34" ht="12.75" x14ac:dyDescent="0.25"/>
    <row r="19" spans="34:34" ht="12.75" x14ac:dyDescent="0.25"/>
    <row r="20" spans="34:34" ht="12.75" x14ac:dyDescent="0.25">
      <c r="AH20" s="243"/>
    </row>
    <row r="21" spans="34:34" ht="12.75" x14ac:dyDescent="0.25">
      <c r="AH21" s="243"/>
    </row>
    <row r="22" spans="34:34" ht="12.75" x14ac:dyDescent="0.25"/>
    <row r="23" spans="34:34" ht="12.75" x14ac:dyDescent="0.25"/>
    <row r="24" spans="34:34" ht="12.75" x14ac:dyDescent="0.25"/>
    <row r="25" spans="34:34" ht="12.75" x14ac:dyDescent="0.25"/>
    <row r="26" spans="34:34" ht="12.75" x14ac:dyDescent="0.25"/>
    <row r="27" spans="34:34" ht="12.75" x14ac:dyDescent="0.25"/>
    <row r="28" spans="34:34" ht="12.75" x14ac:dyDescent="0.25">
      <c r="AH28" s="243"/>
    </row>
    <row r="29" spans="34:34" ht="12.75" x14ac:dyDescent="0.25"/>
    <row r="30" spans="34:34" ht="12.75" x14ac:dyDescent="0.25"/>
    <row r="31" spans="34:34" ht="12.75" x14ac:dyDescent="0.25"/>
    <row r="32" spans="34:34" ht="12.75" x14ac:dyDescent="0.25"/>
    <row r="33" spans="2:34" ht="12.75" x14ac:dyDescent="0.25">
      <c r="B33" s="243"/>
      <c r="G33" s="243"/>
      <c r="I33" s="243"/>
    </row>
    <row r="34" spans="2:34" ht="12.75" x14ac:dyDescent="0.25">
      <c r="C34" s="243"/>
      <c r="P34" s="243"/>
      <c r="R34" s="243"/>
      <c r="U34" s="243"/>
    </row>
    <row r="35" spans="2:34" ht="12.75" x14ac:dyDescent="0.25">
      <c r="D35" s="243"/>
      <c r="E35" s="243"/>
      <c r="T35" s="243"/>
      <c r="W35" s="243"/>
      <c r="AC35" s="243"/>
      <c r="AD35" s="243"/>
      <c r="AE35" s="243"/>
      <c r="AF35" s="243"/>
      <c r="AG35" s="243"/>
      <c r="AH35" s="243"/>
    </row>
    <row r="36" spans="2:34" ht="12.75" x14ac:dyDescent="0.2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U40" s="243"/>
    </row>
    <row r="41" spans="2:34" ht="12.75" x14ac:dyDescent="0.25">
      <c r="R41" s="243"/>
    </row>
    <row r="42" spans="2:34" ht="12.75" x14ac:dyDescent="0.25">
      <c r="T42" s="243"/>
      <c r="W42" s="243"/>
    </row>
    <row r="43" spans="2:34" ht="12.75" x14ac:dyDescent="0.25">
      <c r="Q43" s="243"/>
      <c r="S43" s="243"/>
      <c r="V43" s="243"/>
      <c r="X43" s="243"/>
      <c r="Y43" s="243"/>
      <c r="Z43" s="243"/>
      <c r="AA43" s="243"/>
      <c r="AB43" s="243"/>
      <c r="AC43" s="243"/>
      <c r="AD43" s="243"/>
      <c r="AE43" s="243"/>
      <c r="AF43" s="243"/>
      <c r="AG43" s="243"/>
      <c r="AH43" s="243"/>
    </row>
    <row r="44" spans="2:34" ht="12.75" x14ac:dyDescent="0.25">
      <c r="AH44" s="243"/>
    </row>
    <row r="45" spans="2:34" ht="12.75" x14ac:dyDescent="0.25"/>
    <row r="46" spans="2:34" ht="12.75" x14ac:dyDescent="0.25"/>
    <row r="47" spans="2:34" ht="12.75" x14ac:dyDescent="0.25"/>
    <row r="48" spans="2:34" ht="12.75" x14ac:dyDescent="0.25">
      <c r="AG48" s="243"/>
      <c r="AH48" s="243"/>
    </row>
    <row r="49" spans="29:34" ht="12.75" x14ac:dyDescent="0.25">
      <c r="AH49" s="243"/>
    </row>
    <row r="50" spans="29:34" ht="12.75" x14ac:dyDescent="0.25">
      <c r="AH50" s="243"/>
    </row>
    <row r="51" spans="29:34" ht="12.75" x14ac:dyDescent="0.25">
      <c r="AC51" s="243"/>
      <c r="AD51" s="243"/>
      <c r="AE51" s="243"/>
      <c r="AF51" s="243"/>
      <c r="AG51" s="243"/>
      <c r="AH51" s="243"/>
    </row>
    <row r="52" spans="29:34" ht="12.75" x14ac:dyDescent="0.25"/>
    <row r="53" spans="29:34" ht="12.75" x14ac:dyDescent="0.25"/>
    <row r="54" spans="29:34" ht="12.75" x14ac:dyDescent="0.25">
      <c r="AH54" s="243"/>
    </row>
    <row r="55" spans="29:34" ht="12.75" x14ac:dyDescent="0.25"/>
    <row r="56" spans="29:34" ht="12.75" x14ac:dyDescent="0.25"/>
    <row r="57" spans="29:34" ht="12.75" x14ac:dyDescent="0.25"/>
    <row r="58" spans="29:34" ht="12.75" x14ac:dyDescent="0.25">
      <c r="AH58" s="243"/>
    </row>
    <row r="59" spans="29:34" ht="12.75" x14ac:dyDescent="0.25"/>
    <row r="60" spans="29:34" ht="12.75" x14ac:dyDescent="0.25"/>
    <row r="61" spans="29:34" ht="12.75" x14ac:dyDescent="0.25"/>
    <row r="62" spans="29:34" ht="12.75" x14ac:dyDescent="0.25"/>
    <row r="63" spans="29:34" ht="12.75" x14ac:dyDescent="0.25">
      <c r="AH63" s="243"/>
    </row>
    <row r="64" spans="29:34" ht="12.75" x14ac:dyDescent="0.25">
      <c r="AG64" s="243"/>
      <c r="AH64" s="243"/>
    </row>
    <row r="65" spans="32:34" ht="12.75" x14ac:dyDescent="0.25"/>
    <row r="66" spans="32:34" ht="12.75" x14ac:dyDescent="0.25"/>
    <row r="67" spans="32:34" ht="12.75" x14ac:dyDescent="0.25"/>
    <row r="68" spans="32:34" ht="12.75" x14ac:dyDescent="0.25"/>
    <row r="69" spans="32:34" ht="12.75" x14ac:dyDescent="0.25">
      <c r="AF69" s="243"/>
      <c r="AG69" s="243"/>
      <c r="AH69" s="243"/>
    </row>
    <row r="70" spans="32:34" ht="12.75" x14ac:dyDescent="0.25"/>
    <row r="71" spans="32:34" ht="12.75" x14ac:dyDescent="0.25"/>
    <row r="72" spans="32:34" ht="12.75" x14ac:dyDescent="0.25"/>
    <row r="73" spans="32:34" ht="12.75" x14ac:dyDescent="0.25"/>
    <row r="74" spans="32:34" ht="12.75" x14ac:dyDescent="0.25"/>
    <row r="75" spans="32:34" ht="12.75" x14ac:dyDescent="0.25"/>
    <row r="76" spans="32:34" ht="12.75" x14ac:dyDescent="0.25"/>
    <row r="77" spans="32:34" ht="12.75" x14ac:dyDescent="0.25"/>
    <row r="78" spans="32:34" ht="12.75" x14ac:dyDescent="0.25"/>
    <row r="79" spans="32:34" ht="12.75" x14ac:dyDescent="0.25"/>
    <row r="80" spans="32:34" ht="12.75" x14ac:dyDescent="0.25"/>
    <row r="81" spans="25:34" ht="12.75" x14ac:dyDescent="0.25"/>
    <row r="82" spans="25:34" ht="12.75" x14ac:dyDescent="0.25">
      <c r="Y82" s="243"/>
    </row>
    <row r="83" spans="25:34" ht="12.75" x14ac:dyDescent="0.25">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34" ht="13.5" customHeight="1" x14ac:dyDescent="0.25"/>
    <row r="114" spans="34:34" ht="13.5" customHeight="1" x14ac:dyDescent="0.25"/>
    <row r="115" spans="34:34" ht="13.5" customHeight="1" x14ac:dyDescent="0.25"/>
    <row r="116" spans="34:34" ht="13.5" customHeight="1" x14ac:dyDescent="0.25">
      <c r="AH116" s="243"/>
    </row>
    <row r="117" spans="34:34" ht="13.5" hidden="1" customHeight="1" x14ac:dyDescent="0.25"/>
    <row r="118" spans="34:34" ht="13.5" hidden="1" customHeight="1" x14ac:dyDescent="0.25"/>
    <row r="119" spans="34:34" ht="13.5" hidden="1" customHeight="1" x14ac:dyDescent="0.25"/>
    <row r="120" spans="34:34" ht="13.5" hidden="1" customHeight="1" x14ac:dyDescent="0.25"/>
    <row r="121" spans="34:34" ht="13.5" hidden="1" customHeight="1" x14ac:dyDescent="0.25">
      <c r="AH121" s="243"/>
    </row>
    <row r="122" spans="34:34" ht="13.5" hidden="1" customHeight="1" x14ac:dyDescent="0.25"/>
    <row r="123" spans="34:34" ht="13.5" hidden="1" customHeight="1" x14ac:dyDescent="0.25"/>
    <row r="124" spans="34:34" ht="13.5" hidden="1" customHeight="1" x14ac:dyDescent="0.25"/>
    <row r="125" spans="34:34" ht="13.5" hidden="1" customHeight="1" x14ac:dyDescent="0.25"/>
    <row r="126" spans="34:34" ht="13.5" hidden="1" customHeight="1" x14ac:dyDescent="0.25"/>
    <row r="127" spans="34:34" ht="13.5" hidden="1" customHeight="1" x14ac:dyDescent="0.25"/>
    <row r="128" spans="34:34"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5"/>
  <cols>
    <col min="1" max="1" width="9.1328125" style="244" customWidth="1"/>
    <col min="2" max="16" width="9" style="244" customWidth="1"/>
    <col min="17" max="17" width="9.1328125" style="244" customWidth="1"/>
    <col min="18" max="18" width="9.1328125" style="244" bestFit="1" customWidth="1"/>
    <col min="19" max="34" width="9" style="244" customWidth="1"/>
    <col min="35" max="16384" width="9" style="243" hidden="1"/>
  </cols>
  <sheetData>
    <row r="1" spans="1:34" ht="13.5" customHeight="1" x14ac:dyDescent="0.2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2.75" x14ac:dyDescent="0.25">
      <c r="B2" s="243"/>
      <c r="T2" s="243"/>
    </row>
    <row r="3" spans="1:34" ht="12.75" x14ac:dyDescent="0.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2.75" x14ac:dyDescent="0.25"/>
    <row r="5" spans="1:34" ht="12.75" x14ac:dyDescent="0.25"/>
    <row r="6" spans="1:34" ht="12.75" x14ac:dyDescent="0.25"/>
    <row r="7" spans="1:34" ht="12.75" x14ac:dyDescent="0.25"/>
    <row r="8" spans="1:34" ht="12.75" x14ac:dyDescent="0.25"/>
    <row r="9" spans="1:34" ht="12.75" x14ac:dyDescent="0.25">
      <c r="AH9" s="243"/>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34:34" ht="12.75" x14ac:dyDescent="0.25">
      <c r="AH17" s="243"/>
    </row>
    <row r="18" spans="34:34" ht="12.75" x14ac:dyDescent="0.25"/>
    <row r="19" spans="34:34" ht="12.75" x14ac:dyDescent="0.25"/>
    <row r="20" spans="34:34" ht="12.75" x14ac:dyDescent="0.25">
      <c r="AH20" s="243"/>
    </row>
    <row r="21" spans="34:34" ht="12.75" x14ac:dyDescent="0.25">
      <c r="AH21" s="243"/>
    </row>
    <row r="22" spans="34:34" ht="12.75" x14ac:dyDescent="0.25"/>
    <row r="23" spans="34:34" ht="12.75" x14ac:dyDescent="0.25"/>
    <row r="24" spans="34:34" ht="12.75" x14ac:dyDescent="0.25"/>
    <row r="25" spans="34:34" ht="12.75" x14ac:dyDescent="0.25"/>
    <row r="26" spans="34:34" ht="12.75" x14ac:dyDescent="0.25"/>
    <row r="27" spans="34:34" ht="12.75" x14ac:dyDescent="0.25"/>
    <row r="28" spans="34:34" ht="12.75" x14ac:dyDescent="0.25">
      <c r="AH28" s="243"/>
    </row>
    <row r="29" spans="34:34" ht="12.75" x14ac:dyDescent="0.25"/>
    <row r="30" spans="34:34" ht="12.75" x14ac:dyDescent="0.25"/>
    <row r="31" spans="34:34" ht="12.75" x14ac:dyDescent="0.25"/>
    <row r="32" spans="34:34" ht="12.75" x14ac:dyDescent="0.25"/>
    <row r="33" spans="2:34" ht="12.75" x14ac:dyDescent="0.25">
      <c r="B33" s="243"/>
      <c r="G33" s="243"/>
      <c r="I33" s="243"/>
    </row>
    <row r="34" spans="2:34" ht="12.75" x14ac:dyDescent="0.25">
      <c r="C34" s="243"/>
      <c r="P34" s="243"/>
      <c r="R34" s="243"/>
      <c r="U34" s="243"/>
    </row>
    <row r="35" spans="2:34" ht="12.75" x14ac:dyDescent="0.25">
      <c r="D35" s="243"/>
      <c r="E35" s="243"/>
      <c r="T35" s="243"/>
      <c r="W35" s="243"/>
      <c r="AC35" s="243"/>
      <c r="AD35" s="243"/>
      <c r="AE35" s="243"/>
      <c r="AF35" s="243"/>
      <c r="AG35" s="243"/>
      <c r="AH35" s="243"/>
    </row>
    <row r="36" spans="2:34" ht="12.75" x14ac:dyDescent="0.2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2.75" x14ac:dyDescent="0.25">
      <c r="AH37" s="243"/>
    </row>
    <row r="38" spans="2:34" ht="12.75" x14ac:dyDescent="0.25">
      <c r="AG38" s="243"/>
      <c r="AH38" s="243"/>
    </row>
    <row r="39" spans="2:34" ht="12.75" x14ac:dyDescent="0.25"/>
    <row r="40" spans="2:34" ht="12.75" x14ac:dyDescent="0.25">
      <c r="U40" s="243"/>
    </row>
    <row r="41" spans="2:34" ht="12.75" x14ac:dyDescent="0.25">
      <c r="R41" s="243"/>
    </row>
    <row r="42" spans="2:34" ht="12.75" x14ac:dyDescent="0.25">
      <c r="T42" s="243"/>
      <c r="W42" s="243"/>
    </row>
    <row r="43" spans="2:34" ht="12.75" x14ac:dyDescent="0.25">
      <c r="Q43" s="243"/>
      <c r="S43" s="243"/>
      <c r="V43" s="243"/>
      <c r="X43" s="243"/>
      <c r="Y43" s="243"/>
      <c r="Z43" s="243"/>
      <c r="AA43" s="243"/>
      <c r="AB43" s="243"/>
      <c r="AC43" s="243"/>
      <c r="AD43" s="243"/>
      <c r="AE43" s="243"/>
      <c r="AF43" s="243"/>
      <c r="AG43" s="243"/>
      <c r="AH43" s="243"/>
    </row>
    <row r="44" spans="2:34" ht="12.75" x14ac:dyDescent="0.25">
      <c r="AH44" s="243"/>
    </row>
    <row r="45" spans="2:34" ht="12.75" x14ac:dyDescent="0.25"/>
    <row r="46" spans="2:34" ht="12.75" x14ac:dyDescent="0.25"/>
    <row r="47" spans="2:34" ht="12.75" x14ac:dyDescent="0.25"/>
    <row r="48" spans="2:34" ht="12.75" x14ac:dyDescent="0.25">
      <c r="AG48" s="243"/>
      <c r="AH48" s="243"/>
    </row>
    <row r="49" spans="29:34" ht="12.75" x14ac:dyDescent="0.25">
      <c r="AH49" s="243"/>
    </row>
    <row r="50" spans="29:34" ht="12.75" x14ac:dyDescent="0.25">
      <c r="AH50" s="243"/>
    </row>
    <row r="51" spans="29:34" ht="12.75" x14ac:dyDescent="0.25">
      <c r="AC51" s="243"/>
      <c r="AD51" s="243"/>
      <c r="AE51" s="243"/>
      <c r="AF51" s="243"/>
      <c r="AG51" s="243"/>
      <c r="AH51" s="243"/>
    </row>
    <row r="52" spans="29:34" ht="12.75" x14ac:dyDescent="0.25"/>
    <row r="53" spans="29:34" ht="12.75" x14ac:dyDescent="0.25"/>
    <row r="54" spans="29:34" ht="12.75" x14ac:dyDescent="0.25">
      <c r="AH54" s="243"/>
    </row>
    <row r="55" spans="29:34" ht="12.75" x14ac:dyDescent="0.25"/>
    <row r="56" spans="29:34" ht="12.75" x14ac:dyDescent="0.25"/>
    <row r="57" spans="29:34" ht="12.75" x14ac:dyDescent="0.25"/>
    <row r="58" spans="29:34" ht="12.75" x14ac:dyDescent="0.25">
      <c r="AH58" s="243"/>
    </row>
    <row r="59" spans="29:34" ht="12.75" x14ac:dyDescent="0.25"/>
    <row r="60" spans="29:34" ht="12.75" x14ac:dyDescent="0.25"/>
    <row r="61" spans="29:34" ht="12.75" x14ac:dyDescent="0.25"/>
    <row r="62" spans="29:34" ht="12.75" x14ac:dyDescent="0.25"/>
    <row r="63" spans="29:34" ht="12.75" x14ac:dyDescent="0.25">
      <c r="AH63" s="243"/>
    </row>
    <row r="64" spans="29:34" ht="12.75" x14ac:dyDescent="0.25">
      <c r="AG64" s="243"/>
      <c r="AH64" s="243"/>
    </row>
    <row r="65" spans="32:34" ht="12.75" x14ac:dyDescent="0.25"/>
    <row r="66" spans="32:34" ht="12.75" x14ac:dyDescent="0.25"/>
    <row r="67" spans="32:34" ht="12.75" x14ac:dyDescent="0.25"/>
    <row r="68" spans="32:34" ht="12.75" x14ac:dyDescent="0.25"/>
    <row r="69" spans="32:34" ht="12.75" x14ac:dyDescent="0.25">
      <c r="AF69" s="243"/>
      <c r="AG69" s="243"/>
      <c r="AH69" s="243"/>
    </row>
    <row r="70" spans="32:34" ht="12.75" x14ac:dyDescent="0.25"/>
    <row r="71" spans="32:34" ht="12.75" x14ac:dyDescent="0.25"/>
    <row r="72" spans="32:34" ht="12.75" x14ac:dyDescent="0.25"/>
    <row r="73" spans="32:34" ht="12.75" x14ac:dyDescent="0.25"/>
    <row r="74" spans="32:34" ht="12.75" x14ac:dyDescent="0.25"/>
    <row r="75" spans="32:34" ht="12.75" x14ac:dyDescent="0.25"/>
    <row r="76" spans="32:34" ht="12.75" x14ac:dyDescent="0.25"/>
    <row r="77" spans="32:34" ht="12.75" x14ac:dyDescent="0.25"/>
    <row r="78" spans="32:34" ht="12.75" x14ac:dyDescent="0.25"/>
    <row r="79" spans="32:34" ht="12.75" x14ac:dyDescent="0.25"/>
    <row r="80" spans="32:34" ht="12.75" x14ac:dyDescent="0.25"/>
    <row r="81" spans="25:34" ht="12.75" x14ac:dyDescent="0.25"/>
    <row r="82" spans="25:34" ht="12.75" x14ac:dyDescent="0.25">
      <c r="Y82" s="243"/>
    </row>
    <row r="83" spans="25:34" ht="12.75" x14ac:dyDescent="0.25">
      <c r="Z83" s="243"/>
      <c r="AA83" s="243"/>
      <c r="AB83" s="243"/>
      <c r="AC83" s="243"/>
      <c r="AD83" s="243"/>
      <c r="AE83" s="243"/>
      <c r="AF83" s="243"/>
      <c r="AG83" s="243"/>
      <c r="AH83" s="243"/>
    </row>
    <row r="84" spans="25:34" ht="12.75" x14ac:dyDescent="0.25"/>
    <row r="85" spans="25:34" ht="12.75" x14ac:dyDescent="0.25"/>
    <row r="86" spans="25:34" ht="12.75" x14ac:dyDescent="0.25"/>
    <row r="87" spans="25:34" ht="12.75" x14ac:dyDescent="0.25"/>
    <row r="88" spans="25:34" ht="12.75" x14ac:dyDescent="0.25">
      <c r="AH88" s="243"/>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43"/>
      <c r="AG94" s="243"/>
      <c r="AH94" s="243"/>
    </row>
    <row r="95" spans="25:34" ht="13.5" customHeight="1" x14ac:dyDescent="0.25">
      <c r="AH95" s="243"/>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43"/>
    </row>
    <row r="102" spans="33:34" ht="13.5" customHeight="1" x14ac:dyDescent="0.25"/>
    <row r="103" spans="33:34" ht="13.5" customHeight="1" x14ac:dyDescent="0.25"/>
    <row r="104" spans="33:34" ht="13.5" customHeight="1" x14ac:dyDescent="0.25">
      <c r="AG104" s="243"/>
      <c r="AH104" s="243"/>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34" ht="13.5" customHeight="1" x14ac:dyDescent="0.25"/>
    <row r="114" spans="34:34" ht="13.5" customHeight="1" x14ac:dyDescent="0.25"/>
    <row r="115" spans="34:34" ht="13.5" customHeight="1" x14ac:dyDescent="0.25"/>
    <row r="116" spans="34:34" ht="13.5" customHeight="1" x14ac:dyDescent="0.25">
      <c r="AH116" s="243"/>
    </row>
    <row r="117" spans="34:34" ht="13.5" hidden="1" customHeight="1" x14ac:dyDescent="0.25"/>
    <row r="118" spans="34:34" ht="13.5" hidden="1" customHeight="1" x14ac:dyDescent="0.25"/>
    <row r="119" spans="34:34" ht="13.5" hidden="1" customHeight="1" x14ac:dyDescent="0.25"/>
    <row r="120" spans="34:34" ht="13.5" hidden="1" customHeight="1" x14ac:dyDescent="0.25"/>
    <row r="121" spans="34:34" ht="13.5" hidden="1" customHeight="1" x14ac:dyDescent="0.25">
      <c r="AH121" s="243"/>
    </row>
    <row r="122" spans="34:34" ht="13.5" hidden="1" customHeight="1" x14ac:dyDescent="0.25"/>
    <row r="123" spans="34:34" ht="13.5" hidden="1" customHeight="1" x14ac:dyDescent="0.25"/>
    <row r="124" spans="34:34" ht="13.5" hidden="1" customHeight="1" x14ac:dyDescent="0.25"/>
    <row r="125" spans="34:34" ht="13.5" hidden="1" customHeight="1" x14ac:dyDescent="0.25"/>
    <row r="126" spans="34:34" ht="13.5" hidden="1" customHeight="1" x14ac:dyDescent="0.25"/>
    <row r="127" spans="34:34" ht="13.5" hidden="1" customHeight="1" x14ac:dyDescent="0.25"/>
    <row r="128" spans="34:34"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25"/>
  <cols>
    <col min="1" max="1" width="8.19921875" style="1" customWidth="1"/>
    <col min="2" max="16" width="14.6640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521</v>
      </c>
      <c r="G46" s="8" t="s">
        <v>522</v>
      </c>
      <c r="H46" s="8" t="s">
        <v>523</v>
      </c>
      <c r="I46" s="8" t="s">
        <v>524</v>
      </c>
      <c r="J46" s="9" t="s">
        <v>525</v>
      </c>
    </row>
    <row r="47" spans="2:10" ht="57.75" customHeight="1" x14ac:dyDescent="0.25">
      <c r="B47" s="10"/>
      <c r="C47" s="1142" t="s">
        <v>3</v>
      </c>
      <c r="D47" s="1142"/>
      <c r="E47" s="1143"/>
      <c r="F47" s="11">
        <v>99.75</v>
      </c>
      <c r="G47" s="12">
        <v>109.53</v>
      </c>
      <c r="H47" s="12">
        <v>126.77</v>
      </c>
      <c r="I47" s="12">
        <v>117.58</v>
      </c>
      <c r="J47" s="13">
        <v>126.39</v>
      </c>
    </row>
    <row r="48" spans="2:10" ht="57.75" customHeight="1" x14ac:dyDescent="0.25">
      <c r="B48" s="14"/>
      <c r="C48" s="1144" t="s">
        <v>4</v>
      </c>
      <c r="D48" s="1144"/>
      <c r="E48" s="1145"/>
      <c r="F48" s="15">
        <v>12.33</v>
      </c>
      <c r="G48" s="16">
        <v>16.899999999999999</v>
      </c>
      <c r="H48" s="16">
        <v>18.899999999999999</v>
      </c>
      <c r="I48" s="16">
        <v>15.19</v>
      </c>
      <c r="J48" s="17">
        <v>22.16</v>
      </c>
    </row>
    <row r="49" spans="2:10" ht="57.75" customHeight="1" thickBot="1" x14ac:dyDescent="0.3">
      <c r="B49" s="18"/>
      <c r="C49" s="1146" t="s">
        <v>5</v>
      </c>
      <c r="D49" s="1146"/>
      <c r="E49" s="1147"/>
      <c r="F49" s="19">
        <v>14.29</v>
      </c>
      <c r="G49" s="20">
        <v>10.36</v>
      </c>
      <c r="H49" s="20">
        <v>0.49</v>
      </c>
      <c r="I49" s="20" t="s">
        <v>526</v>
      </c>
      <c r="J49" s="21">
        <v>7.09</v>
      </c>
    </row>
    <row r="50" spans="2:10" ht="13.5" customHeight="1" x14ac:dyDescent="0.25"/>
    <row r="51" spans="2:10" ht="13.5" hidden="1" customHeight="1" x14ac:dyDescent="0.25"/>
    <row r="52" spans="2:10" ht="13.5" hidden="1" customHeight="1" x14ac:dyDescent="0.25"/>
    <row r="53" spans="2:10" ht="13.5" hidden="1" customHeight="1" x14ac:dyDescent="0.2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c0204</cp:lastModifiedBy>
  <cp:lastPrinted>2018-04-25T09:10:03Z</cp:lastPrinted>
  <dcterms:created xsi:type="dcterms:W3CDTF">2018-01-24T05:44:48Z</dcterms:created>
  <dcterms:modified xsi:type="dcterms:W3CDTF">2018-07-25T07:28:28Z</dcterms:modified>
  <cp:category/>
</cp:coreProperties>
</file>