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405\Desktop\【経営比較分析表】2019_294527_47_010\"/>
    </mc:Choice>
  </mc:AlternateContent>
  <workbookProtection workbookAlgorithmName="SHA-512" workbookHashValue="/Z4diLXZwifZYvL27XUbX0NhOv1iuW8tNqxELXiYAsRWbFqGbULy0oJadjSuKz7ZlvI0g0Hb5t2PJTcwuEczgg==" workbookSaltValue="VMkyICk56lOw8Lwlz8DKBw=="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<sst xmlns="http://schemas.openxmlformats.org/spreadsheetml/2006/main" count="233" uniqueCount="119">
  <si>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</si>
  <si>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</si>
  <si>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</si>
  <si>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</si>
  <si>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</si>
  <si>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</si>
  <si>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</si>
  <si>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</si>
  <si>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</si>
  <si>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</si>
  <si>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</si>
  <si>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</si>
  <si>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</si>
  <si>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</si>
  <si>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</si>
  <si>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</si>
  <si>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</si>
  <si>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</si>
  <si>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</si>
  <si>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</si>
  <si>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</si>
  <si>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</si>
  <si>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</si>
  <si>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</si>
  <si>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</si>
  <si>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</si>
  <si>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</si>
  <si>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</si>
  <si>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</si>
  <si>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</si>
  <si>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</si>
  <si>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</si>
  <si>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</si>
  <si>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</si>
  <si>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</si>
  <si>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</si>
  <si>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</si>
  <si>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</si>
  <si>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</si>
  <si>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</si>
  <si>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</si>
  <si>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</si>
  <si>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</si>
  <si>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</si>
  <si>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</si>
  <si>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</si>
  <si>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</si>
  <si>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</si>
  <si>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</si>
  <si>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</si>
  <si>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</si>
  <si>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</si>
  <si>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</si>
  <si>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</si>
  <si>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</si>
  <si>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</si>
  <si>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</si>
  <si>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</si>
  <si>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</si>
  <si>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</si>
  <si>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</si>
  <si>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</si>
  <si>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</si>
  <si>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</si>
  <si>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</si>
  <si>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</si>
  <si>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</si>
  <si>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</si>
  <si>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</si>
  <si>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</si>
  <si>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</si>
  <si>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</si>
  <si>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</si>
  <si>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</si>
  <si>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</si>
  <si>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</si>
  <si>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</si>
  <si>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</si>
  <si>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</si>
  <si>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</si>
  <si>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</si>
  <si>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</si>
  <si>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</si>
  <si>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</si>
  <si>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</si>
  <si>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</si>
  <si>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</si>
  <si>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</si>
  <si>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</si>
  <si>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</si>
  <si>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</si>
  <si>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</si>
  <si>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</si>
  <si>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</si>
  <si>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</si>
  <si>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</si>
  <si>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</si>
  <si>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川上村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</si>
  <si>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</si>
  <si>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</si>
  <si>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</si>
  <si>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</si>
  <si>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</si>
  <si>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</si>
  <si>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</si>
  <si>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</si>
  <si>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</si>
  <si>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</si>
  <si>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</si>
  <si>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</si>
  <si>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</si>
  <si>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</si>
  <si>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</si>
  <si>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</si>
  <si>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</si>
  <si>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</si>
  <si>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①収益的収支比率は30％前後を推移しており、類似団体平均値70％前後に比べ非常に低い。また⑤料金回収率が14％前後と低い値である。
本村簡易水道事業は辺地地域を含め広範囲に小規模集落が多数点在している地理的条件の中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ている。</t>
    <phoneticPr fontId="4"/>
  </si>
  <si>
    <t>本村簡易水道は昭和50年代後半に整備・更新された施設が多く、経過年数が40年に達しようとしている。今後、耐用年数を経過する施設については長寿命化・施設統合（ハード）を視野に入れ計画的に更新する必要がある。尚、漏水多発等による施設については随時更新を実施している。</t>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</si>
  <si>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の長寿命化・統合（ハード）・ダウンサイジングなどにより効率的な事業運営の実施をめざし整備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</si>
</sst>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0.13</c:v>
                </c:pt>
                <c:pt idx="2">
                  <c:v>2.17</c:v>
                </c:pt>
                <c:pt idx="3">
                  <c:v>2.17</c:v>
                </c:pt>
                <c:pt idx="4" formatCode="#,##0.00;&quot;△&quot;#,##0.00">
                  <c:v>0</c:v>
                </c:pt>
              </c:numCache>
            </c:numRef>
          </c:val>
          <c:extLst>
            <c:ext xmlns:c16="http://schemas.microsoft.com/office/drawing/2014/chart" uri="{C3380CC4-5D6E-409C-BE32-E72D297353CC}">
              <c16:uniqueId val="{00000000-D66A-4C99-BEFC-C5F437A40EB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D66A-4C99-BEFC-C5F437A40EB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37.82</c:v>
                </c:pt>
                <c:pt idx="1">
                  <c:v>37.380000000000003</c:v>
                </c:pt>
                <c:pt idx="2">
                  <c:v>36.36</c:v>
                </c:pt>
                <c:pt idx="3">
                  <c:v>35.590000000000003</c:v>
                </c:pt>
                <c:pt idx="4">
                  <c:v>34.61</c:v>
                </c:pt>
              </c:numCache>
            </c:numRef>
          </c:val>
          <c:extLst>
            <c:ext xmlns:c16="http://schemas.microsoft.com/office/drawing/2014/chart" uri="{C3380CC4-5D6E-409C-BE32-E72D297353CC}">
              <c16:uniqueId val="{00000000-32C4-476B-A789-50FCB15A1E7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32C4-476B-A789-50FCB15A1E7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c:v>
                </c:pt>
                <c:pt idx="1">
                  <c:v>80.03</c:v>
                </c:pt>
                <c:pt idx="2">
                  <c:v>79.930000000000007</c:v>
                </c:pt>
                <c:pt idx="3">
                  <c:v>79.87</c:v>
                </c:pt>
                <c:pt idx="4">
                  <c:v>79.78</c:v>
                </c:pt>
              </c:numCache>
            </c:numRef>
          </c:val>
          <c:extLst>
            <c:ext xmlns:c16="http://schemas.microsoft.com/office/drawing/2014/chart" uri="{C3380CC4-5D6E-409C-BE32-E72D297353CC}">
              <c16:uniqueId val="{00000000-ECB8-4BB7-AA1F-B755C68D79B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ECB8-4BB7-AA1F-B755C68D79B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29.19</c:v>
                </c:pt>
                <c:pt idx="1">
                  <c:v>33.44</c:v>
                </c:pt>
                <c:pt idx="2">
                  <c:v>36.29</c:v>
                </c:pt>
                <c:pt idx="3">
                  <c:v>31.48</c:v>
                </c:pt>
                <c:pt idx="4">
                  <c:v>29.66</c:v>
                </c:pt>
              </c:numCache>
            </c:numRef>
          </c:val>
          <c:extLst>
            <c:ext xmlns:c16="http://schemas.microsoft.com/office/drawing/2014/chart" uri="{C3380CC4-5D6E-409C-BE32-E72D297353CC}">
              <c16:uniqueId val="{00000000-BE61-4873-BD18-BA1730AE637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BE61-4873-BD18-BA1730AE637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73-457E-8BB9-D53F6EB07B9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73-457E-8BB9-D53F6EB07B9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12-46E5-B091-1A3028B1A79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12-46E5-B091-1A3028B1A79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0-455C-B8DE-3A16DA31946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0-455C-B8DE-3A16DA31946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E2-40F8-9027-EE90F1ECB4C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E2-40F8-9027-EE90F1ECB4C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6062.27</c:v>
                </c:pt>
                <c:pt idx="1">
                  <c:v>5791.07</c:v>
                </c:pt>
                <c:pt idx="2">
                  <c:v>6046.83</c:v>
                </c:pt>
                <c:pt idx="3">
                  <c:v>6092.54</c:v>
                </c:pt>
                <c:pt idx="4">
                  <c:v>5858.18</c:v>
                </c:pt>
              </c:numCache>
            </c:numRef>
          </c:val>
          <c:extLst>
            <c:ext xmlns:c16="http://schemas.microsoft.com/office/drawing/2014/chart" uri="{C3380CC4-5D6E-409C-BE32-E72D297353CC}">
              <c16:uniqueId val="{00000000-9206-42E0-B31B-F5093F4E556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9206-42E0-B31B-F5093F4E556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14.24</c:v>
                </c:pt>
                <c:pt idx="1">
                  <c:v>14.22</c:v>
                </c:pt>
                <c:pt idx="2">
                  <c:v>13.52</c:v>
                </c:pt>
                <c:pt idx="3">
                  <c:v>14.53</c:v>
                </c:pt>
                <c:pt idx="4">
                  <c:v>14.35</c:v>
                </c:pt>
              </c:numCache>
            </c:numRef>
          </c:val>
          <c:extLst>
            <c:ext xmlns:c16="http://schemas.microsoft.com/office/drawing/2014/chart" uri="{C3380CC4-5D6E-409C-BE32-E72D297353CC}">
              <c16:uniqueId val="{00000000-1F24-485C-BAEC-266F585F815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1F24-485C-BAEC-266F585F815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646.54999999999995</c:v>
                </c:pt>
                <c:pt idx="1">
                  <c:v>648.99</c:v>
                </c:pt>
                <c:pt idx="2">
                  <c:v>696.92</c:v>
                </c:pt>
                <c:pt idx="3">
                  <c:v>656.27</c:v>
                </c:pt>
                <c:pt idx="4">
                  <c:v>673.5</c:v>
                </c:pt>
              </c:numCache>
            </c:numRef>
          </c:val>
          <c:extLst>
            <c:ext xmlns:c16="http://schemas.microsoft.com/office/drawing/2014/chart" uri="{C3380CC4-5D6E-409C-BE32-E72D297353CC}">
              <c16:uniqueId val="{00000000-FA59-4465-8485-995BC0FC64B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FA59-4465-8485-995BC0FC64B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8" zoomScaleNormal="100" workbookViewId="0">
      <selection activeCell="BK78" sqref="BK7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奈良県　川上村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2">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1361</v>
      </c>
      <c r="AM8" s="67"/>
      <c r="AN8" s="67"/>
      <c r="AO8" s="67"/>
      <c r="AP8" s="67"/>
      <c r="AQ8" s="67"/>
      <c r="AR8" s="67"/>
      <c r="AS8" s="67"/>
      <c r="AT8" s="66">
        <f>データ!$S$6</f>
        <v>269.26</v>
      </c>
      <c r="AU8" s="66"/>
      <c r="AV8" s="66"/>
      <c r="AW8" s="66"/>
      <c r="AX8" s="66"/>
      <c r="AY8" s="66"/>
      <c r="AZ8" s="66"/>
      <c r="BA8" s="66"/>
      <c r="BB8" s="66">
        <f>データ!$T$6</f>
        <v>5.05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t="str">
        <f>データ!$O$6</f>
        <v>該当数値なし</v>
      </c>
      <c r="J10" s="66"/>
      <c r="K10" s="66"/>
      <c r="L10" s="66"/>
      <c r="M10" s="66"/>
      <c r="N10" s="66"/>
      <c r="O10" s="66"/>
      <c r="P10" s="66">
        <f>データ!$P$6</f>
        <v>88.35</v>
      </c>
      <c r="Q10" s="66"/>
      <c r="R10" s="66"/>
      <c r="S10" s="66"/>
      <c r="T10" s="66"/>
      <c r="U10" s="66"/>
      <c r="V10" s="66"/>
      <c r="W10" s="67">
        <f>データ!$Q$6</f>
        <v>1320</v>
      </c>
      <c r="X10" s="67"/>
      <c r="Y10" s="67"/>
      <c r="Z10" s="67"/>
      <c r="AA10" s="67"/>
      <c r="AB10" s="67"/>
      <c r="AC10" s="67"/>
      <c r="AD10" s="2"/>
      <c r="AE10" s="2"/>
      <c r="AF10" s="2"/>
      <c r="AG10" s="2"/>
      <c r="AH10" s="2"/>
      <c r="AI10" s="2"/>
      <c r="AJ10" s="2"/>
      <c r="AK10" s="2"/>
      <c r="AL10" s="67">
        <f>データ!$U$6</f>
        <v>1198</v>
      </c>
      <c r="AM10" s="67"/>
      <c r="AN10" s="67"/>
      <c r="AO10" s="67"/>
      <c r="AP10" s="67"/>
      <c r="AQ10" s="67"/>
      <c r="AR10" s="67"/>
      <c r="AS10" s="67"/>
      <c r="AT10" s="66">
        <f>データ!$V$6</f>
        <v>23.95</v>
      </c>
      <c r="AU10" s="66"/>
      <c r="AV10" s="66"/>
      <c r="AW10" s="66"/>
      <c r="AX10" s="66"/>
      <c r="AY10" s="66"/>
      <c r="AZ10" s="66"/>
      <c r="BA10" s="66"/>
      <c r="BB10" s="66">
        <f>データ!$W$6</f>
        <v>50.02</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117</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118</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4/XRlSODH25bUaOBElx6D4Omi2s9qPoNsxTsMGpPlvXjOHICjxo+BmyFoSvlHKThZXQPn2bdmK8BTqirkZSmxw==" saltValue="rd1hM9itVKZ7bnDGu5PK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2">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2">
      <c r="A6" s="29" t="s">
        <v>96</v>
      </c>
      <c r="B6" s="34">
        <f>B7</f>
        <v>2019</v>
      </c>
      <c r="C6" s="34">
        <f t="shared" ref="C6:W6" si="3">C7</f>
        <v>294527</v>
      </c>
      <c r="D6" s="34">
        <f t="shared" si="3"/>
        <v>47</v>
      </c>
      <c r="E6" s="34">
        <f t="shared" si="3"/>
        <v>1</v>
      </c>
      <c r="F6" s="34">
        <f t="shared" si="3"/>
        <v>0</v>
      </c>
      <c r="G6" s="34">
        <f t="shared" si="3"/>
        <v>0</v>
      </c>
      <c r="H6" s="34" t="str">
        <f t="shared" si="3"/>
        <v>奈良県　川上村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88.35</v>
      </c>
      <c r="Q6" s="35">
        <f t="shared" si="3"/>
        <v>1320</v>
      </c>
      <c r="R6" s="35">
        <f t="shared" si="3"/>
        <v>1361</v>
      </c>
      <c r="S6" s="35">
        <f t="shared" si="3"/>
        <v>269.26</v>
      </c>
      <c r="T6" s="35">
        <f t="shared" si="3"/>
        <v>5.05</v>
      </c>
      <c r="U6" s="35">
        <f t="shared" si="3"/>
        <v>1198</v>
      </c>
      <c r="V6" s="35">
        <f t="shared" si="3"/>
        <v>23.95</v>
      </c>
      <c r="W6" s="35">
        <f t="shared" si="3"/>
        <v>50.02</v>
      </c>
      <c r="X6" s="36">
        <f>IF(X7="",NA(),X7)</f>
        <v>29.19</v>
      </c>
      <c r="Y6" s="36">
        <f t="shared" ref="Y6:AG6" si="4">IF(Y7="",NA(),Y7)</f>
        <v>33.44</v>
      </c>
      <c r="Z6" s="36">
        <f t="shared" si="4"/>
        <v>36.29</v>
      </c>
      <c r="AA6" s="36">
        <f t="shared" si="4"/>
        <v>31.48</v>
      </c>
      <c r="AB6" s="36">
        <f t="shared" si="4"/>
        <v>29.66</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6062.27</v>
      </c>
      <c r="BF6" s="36">
        <f t="shared" ref="BF6:BN6" si="7">IF(BF7="",NA(),BF7)</f>
        <v>5791.07</v>
      </c>
      <c r="BG6" s="36">
        <f t="shared" si="7"/>
        <v>6046.83</v>
      </c>
      <c r="BH6" s="36">
        <f t="shared" si="7"/>
        <v>6092.54</v>
      </c>
      <c r="BI6" s="36">
        <f t="shared" si="7"/>
        <v>5858.18</v>
      </c>
      <c r="BJ6" s="36">
        <f t="shared" si="7"/>
        <v>1510.14</v>
      </c>
      <c r="BK6" s="36">
        <f t="shared" si="7"/>
        <v>1595.62</v>
      </c>
      <c r="BL6" s="36">
        <f t="shared" si="7"/>
        <v>1302.33</v>
      </c>
      <c r="BM6" s="36">
        <f t="shared" si="7"/>
        <v>1274.21</v>
      </c>
      <c r="BN6" s="36">
        <f t="shared" si="7"/>
        <v>1183.92</v>
      </c>
      <c r="BO6" s="35" t="str">
        <f>IF(BO7="","",IF(BO7="-","【-】","【"&amp;SUBSTITUTE(TEXT(BO7,"#,##0.00"),"-","△")&amp;"】"))</f>
        <v>【1,084.05】</v>
      </c>
      <c r="BP6" s="36">
        <f>IF(BP7="",NA(),BP7)</f>
        <v>14.24</v>
      </c>
      <c r="BQ6" s="36">
        <f t="shared" ref="BQ6:BY6" si="8">IF(BQ7="",NA(),BQ7)</f>
        <v>14.22</v>
      </c>
      <c r="BR6" s="36">
        <f t="shared" si="8"/>
        <v>13.52</v>
      </c>
      <c r="BS6" s="36">
        <f t="shared" si="8"/>
        <v>14.53</v>
      </c>
      <c r="BT6" s="36">
        <f t="shared" si="8"/>
        <v>14.35</v>
      </c>
      <c r="BU6" s="36">
        <f t="shared" si="8"/>
        <v>22.67</v>
      </c>
      <c r="BV6" s="36">
        <f t="shared" si="8"/>
        <v>37.92</v>
      </c>
      <c r="BW6" s="36">
        <f t="shared" si="8"/>
        <v>40.89</v>
      </c>
      <c r="BX6" s="36">
        <f t="shared" si="8"/>
        <v>41.25</v>
      </c>
      <c r="BY6" s="36">
        <f t="shared" si="8"/>
        <v>42.5</v>
      </c>
      <c r="BZ6" s="35" t="str">
        <f>IF(BZ7="","",IF(BZ7="-","【-】","【"&amp;SUBSTITUTE(TEXT(BZ7,"#,##0.00"),"-","△")&amp;"】"))</f>
        <v>【53.46】</v>
      </c>
      <c r="CA6" s="36">
        <f>IF(CA7="",NA(),CA7)</f>
        <v>646.54999999999995</v>
      </c>
      <c r="CB6" s="36">
        <f t="shared" ref="CB6:CJ6" si="9">IF(CB7="",NA(),CB7)</f>
        <v>648.99</v>
      </c>
      <c r="CC6" s="36">
        <f t="shared" si="9"/>
        <v>696.92</v>
      </c>
      <c r="CD6" s="36">
        <f t="shared" si="9"/>
        <v>656.27</v>
      </c>
      <c r="CE6" s="36">
        <f t="shared" si="9"/>
        <v>673.5</v>
      </c>
      <c r="CF6" s="36">
        <f t="shared" si="9"/>
        <v>789.62</v>
      </c>
      <c r="CG6" s="36">
        <f t="shared" si="9"/>
        <v>423.18</v>
      </c>
      <c r="CH6" s="36">
        <f t="shared" si="9"/>
        <v>383.2</v>
      </c>
      <c r="CI6" s="36">
        <f t="shared" si="9"/>
        <v>383.25</v>
      </c>
      <c r="CJ6" s="36">
        <f t="shared" si="9"/>
        <v>377.72</v>
      </c>
      <c r="CK6" s="35" t="str">
        <f>IF(CK7="","",IF(CK7="-","【-】","【"&amp;SUBSTITUTE(TEXT(CK7,"#,##0.00"),"-","△")&amp;"】"))</f>
        <v>【300.47】</v>
      </c>
      <c r="CL6" s="36">
        <f>IF(CL7="",NA(),CL7)</f>
        <v>37.82</v>
      </c>
      <c r="CM6" s="36">
        <f t="shared" ref="CM6:CU6" si="10">IF(CM7="",NA(),CM7)</f>
        <v>37.380000000000003</v>
      </c>
      <c r="CN6" s="36">
        <f t="shared" si="10"/>
        <v>36.36</v>
      </c>
      <c r="CO6" s="36">
        <f t="shared" si="10"/>
        <v>35.590000000000003</v>
      </c>
      <c r="CP6" s="36">
        <f t="shared" si="10"/>
        <v>34.61</v>
      </c>
      <c r="CQ6" s="36">
        <f t="shared" si="10"/>
        <v>48.7</v>
      </c>
      <c r="CR6" s="36">
        <f t="shared" si="10"/>
        <v>46.9</v>
      </c>
      <c r="CS6" s="36">
        <f t="shared" si="10"/>
        <v>47.95</v>
      </c>
      <c r="CT6" s="36">
        <f t="shared" si="10"/>
        <v>48.26</v>
      </c>
      <c r="CU6" s="36">
        <f t="shared" si="10"/>
        <v>48.01</v>
      </c>
      <c r="CV6" s="35" t="str">
        <f>IF(CV7="","",IF(CV7="-","【-】","【"&amp;SUBSTITUTE(TEXT(CV7,"#,##0.00"),"-","△")&amp;"】"))</f>
        <v>【54.90】</v>
      </c>
      <c r="CW6" s="36">
        <f>IF(CW7="",NA(),CW7)</f>
        <v>80</v>
      </c>
      <c r="CX6" s="36">
        <f t="shared" ref="CX6:DF6" si="11">IF(CX7="",NA(),CX7)</f>
        <v>80.03</v>
      </c>
      <c r="CY6" s="36">
        <f t="shared" si="11"/>
        <v>79.930000000000007</v>
      </c>
      <c r="CZ6" s="36">
        <f t="shared" si="11"/>
        <v>79.87</v>
      </c>
      <c r="DA6" s="36">
        <f t="shared" si="11"/>
        <v>79.78</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0.13</v>
      </c>
      <c r="EF6" s="36">
        <f t="shared" si="14"/>
        <v>2.17</v>
      </c>
      <c r="EG6" s="36">
        <f t="shared" si="14"/>
        <v>2.17</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2">
      <c r="A7" s="29"/>
      <c r="B7" s="38">
        <v>2019</v>
      </c>
      <c r="C7" s="38">
        <v>294527</v>
      </c>
      <c r="D7" s="38">
        <v>47</v>
      </c>
      <c r="E7" s="38">
        <v>1</v>
      </c>
      <c r="F7" s="38">
        <v>0</v>
      </c>
      <c r="G7" s="38">
        <v>0</v>
      </c>
      <c r="H7" s="38" t="s">
        <v>97</v>
      </c>
      <c r="I7" s="38" t="s">
        <v>98</v>
      </c>
      <c r="J7" s="38" t="s">
        <v>99</v>
      </c>
      <c r="K7" s="38" t="s">
        <v>100</v>
      </c>
      <c r="L7" s="38" t="s">
        <v>101</v>
      </c>
      <c r="M7" s="38" t="s">
        <v>102</v>
      </c>
      <c r="N7" s="39" t="s">
        <v>103</v>
      </c>
      <c r="O7" s="39" t="s">
        <v>104</v>
      </c>
      <c r="P7" s="39">
        <v>88.35</v>
      </c>
      <c r="Q7" s="39">
        <v>1320</v>
      </c>
      <c r="R7" s="39">
        <v>1361</v>
      </c>
      <c r="S7" s="39">
        <v>269.26</v>
      </c>
      <c r="T7" s="39">
        <v>5.05</v>
      </c>
      <c r="U7" s="39">
        <v>1198</v>
      </c>
      <c r="V7" s="39">
        <v>23.95</v>
      </c>
      <c r="W7" s="39">
        <v>50.02</v>
      </c>
      <c r="X7" s="39">
        <v>29.19</v>
      </c>
      <c r="Y7" s="39">
        <v>33.44</v>
      </c>
      <c r="Z7" s="39">
        <v>36.29</v>
      </c>
      <c r="AA7" s="39">
        <v>31.48</v>
      </c>
      <c r="AB7" s="39">
        <v>29.66</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6062.27</v>
      </c>
      <c r="BF7" s="39">
        <v>5791.07</v>
      </c>
      <c r="BG7" s="39">
        <v>6046.83</v>
      </c>
      <c r="BH7" s="39">
        <v>6092.54</v>
      </c>
      <c r="BI7" s="39">
        <v>5858.18</v>
      </c>
      <c r="BJ7" s="39">
        <v>1510.14</v>
      </c>
      <c r="BK7" s="39">
        <v>1595.62</v>
      </c>
      <c r="BL7" s="39">
        <v>1302.33</v>
      </c>
      <c r="BM7" s="39">
        <v>1274.21</v>
      </c>
      <c r="BN7" s="39">
        <v>1183.92</v>
      </c>
      <c r="BO7" s="39">
        <v>1084.05</v>
      </c>
      <c r="BP7" s="39">
        <v>14.24</v>
      </c>
      <c r="BQ7" s="39">
        <v>14.22</v>
      </c>
      <c r="BR7" s="39">
        <v>13.52</v>
      </c>
      <c r="BS7" s="39">
        <v>14.53</v>
      </c>
      <c r="BT7" s="39">
        <v>14.35</v>
      </c>
      <c r="BU7" s="39">
        <v>22.67</v>
      </c>
      <c r="BV7" s="39">
        <v>37.92</v>
      </c>
      <c r="BW7" s="39">
        <v>40.89</v>
      </c>
      <c r="BX7" s="39">
        <v>41.25</v>
      </c>
      <c r="BY7" s="39">
        <v>42.5</v>
      </c>
      <c r="BZ7" s="39">
        <v>53.46</v>
      </c>
      <c r="CA7" s="39">
        <v>646.54999999999995</v>
      </c>
      <c r="CB7" s="39">
        <v>648.99</v>
      </c>
      <c r="CC7" s="39">
        <v>696.92</v>
      </c>
      <c r="CD7" s="39">
        <v>656.27</v>
      </c>
      <c r="CE7" s="39">
        <v>673.5</v>
      </c>
      <c r="CF7" s="39">
        <v>789.62</v>
      </c>
      <c r="CG7" s="39">
        <v>423.18</v>
      </c>
      <c r="CH7" s="39">
        <v>383.2</v>
      </c>
      <c r="CI7" s="39">
        <v>383.25</v>
      </c>
      <c r="CJ7" s="39">
        <v>377.72</v>
      </c>
      <c r="CK7" s="39">
        <v>300.47000000000003</v>
      </c>
      <c r="CL7" s="39">
        <v>37.82</v>
      </c>
      <c r="CM7" s="39">
        <v>37.380000000000003</v>
      </c>
      <c r="CN7" s="39">
        <v>36.36</v>
      </c>
      <c r="CO7" s="39">
        <v>35.590000000000003</v>
      </c>
      <c r="CP7" s="39">
        <v>34.61</v>
      </c>
      <c r="CQ7" s="39">
        <v>48.7</v>
      </c>
      <c r="CR7" s="39">
        <v>46.9</v>
      </c>
      <c r="CS7" s="39">
        <v>47.95</v>
      </c>
      <c r="CT7" s="39">
        <v>48.26</v>
      </c>
      <c r="CU7" s="39">
        <v>48.01</v>
      </c>
      <c r="CV7" s="39">
        <v>54.9</v>
      </c>
      <c r="CW7" s="39">
        <v>80</v>
      </c>
      <c r="CX7" s="39">
        <v>80.03</v>
      </c>
      <c r="CY7" s="39">
        <v>79.930000000000007</v>
      </c>
      <c r="CZ7" s="39">
        <v>79.87</v>
      </c>
      <c r="DA7" s="39">
        <v>79.78</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0.13</v>
      </c>
      <c r="EF7" s="39">
        <v>2.17</v>
      </c>
      <c r="EG7" s="39">
        <v>2.17</v>
      </c>
      <c r="EH7" s="39">
        <v>0</v>
      </c>
      <c r="EI7" s="39">
        <v>1.26</v>
      </c>
      <c r="EJ7" s="39">
        <v>0.78</v>
      </c>
      <c r="EK7" s="39">
        <v>0.56999999999999995</v>
      </c>
      <c r="EL7" s="39">
        <v>0.62</v>
      </c>
      <c r="EM7" s="39">
        <v>0.39</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110</v>
      </c>
    </row>
    <row r="12" spans="1:144" x14ac:dyDescent="0.2">
      <c r="B12">
        <v>1</v>
      </c>
      <c r="C12">
        <v>1</v>
      </c>
      <c r="D12">
        <v>1</v>
      </c>
      <c r="E12">
        <v>1</v>
      </c>
      <c r="F12">
        <v>1</v>
      </c>
      <c r="G12" t="s">
        <v>111</v>
      </c>
    </row>
    <row r="13" spans="1:144" x14ac:dyDescent="0.2">
      <c r="B13" t="s">
        <v>112</v>
      </c>
      <c r="C13" t="s">
        <v>113</v>
      </c>
      <c r="D13" t="s">
        <v>112</v>
      </c>
      <c r="E13" t="s">
        <v>112</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b0405</cp:lastModifiedBy>
  <dcterms:created xsi:type="dcterms:W3CDTF">2020-12-04T02:21:25Z</dcterms:created>
  <dcterms:modified xsi:type="dcterms:W3CDTF">2021-01-15T02:40:06Z</dcterms:modified>
  <cp:category/>
</cp:coreProperties>
</file>